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7540B6B4-2B0C-48AD-BEC5-93409EB0C6DD}" xr6:coauthVersionLast="47" xr6:coauthVersionMax="47" xr10:uidLastSave="{00000000-0000-0000-0000-000000000000}"/>
  <bookViews>
    <workbookView xWindow="-120" yWindow="-120" windowWidth="51840" windowHeight="21120" activeTab="1" xr2:uid="{00000000-000D-0000-FFFF-FFFF00000000}"/>
  </bookViews>
  <sheets>
    <sheet name="Intro " sheetId="8" r:id="rId1"/>
    <sheet name="Liste exaustive des CRE EP " sheetId="4" r:id="rId2"/>
    <sheet name="Table correspondance codes opé" sheetId="5" r:id="rId3"/>
  </sheets>
  <definedNames>
    <definedName name="_xlnm._FilterDatabase" localSheetId="1" hidden="1">'Liste exaustive des CRE EP '!$A$6:$DG$85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L84" i="4" l="1"/>
  <c r="DC84" i="4"/>
  <c r="DB84" i="4"/>
  <c r="DA84" i="4"/>
  <c r="CZ84" i="4"/>
  <c r="CY84" i="4"/>
  <c r="CX84" i="4"/>
  <c r="CS84" i="4"/>
  <c r="CR84" i="4"/>
  <c r="CQ84" i="4"/>
  <c r="CP84" i="4"/>
  <c r="CO84" i="4"/>
  <c r="BI85" i="4"/>
  <c r="BH85" i="4"/>
  <c r="BG85" i="4"/>
  <c r="BF85" i="4"/>
  <c r="BS84" i="4"/>
  <c r="BR84" i="4"/>
  <c r="BQ84" i="4"/>
  <c r="BP84" i="4"/>
  <c r="BO84" i="4"/>
  <c r="BJ84" i="4"/>
  <c r="BI84" i="4"/>
  <c r="BH84" i="4"/>
  <c r="BG84" i="4"/>
  <c r="BF84" i="4"/>
  <c r="BA76" i="4"/>
  <c r="AZ76" i="4"/>
  <c r="F84" i="4" l="1"/>
  <c r="CI84" i="4"/>
  <c r="CG84" i="4"/>
  <c r="CF84" i="4"/>
  <c r="CE84" i="4"/>
  <c r="AZ84" i="4"/>
  <c r="AX84" i="4"/>
  <c r="AW84" i="4"/>
  <c r="AV84" i="4"/>
  <c r="AM84" i="4"/>
  <c r="AE84" i="4"/>
  <c r="AD84" i="4"/>
  <c r="AC84" i="4"/>
  <c r="AB84" i="4"/>
  <c r="AA84" i="4"/>
  <c r="Q84" i="4"/>
  <c r="O84" i="4"/>
  <c r="N84" i="4"/>
  <c r="M84" i="4"/>
  <c r="CQ85" i="4"/>
  <c r="CP85" i="4"/>
  <c r="CO85" i="4"/>
  <c r="CT83" i="4"/>
  <c r="CS83" i="4"/>
  <c r="CR83" i="4"/>
  <c r="CQ83" i="4"/>
  <c r="CP83" i="4"/>
  <c r="CO83" i="4"/>
  <c r="CT82" i="4"/>
  <c r="CS82" i="4"/>
  <c r="CR82" i="4"/>
  <c r="CQ82" i="4"/>
  <c r="CP82" i="4"/>
  <c r="CO82" i="4"/>
  <c r="CT81" i="4"/>
  <c r="CS81" i="4"/>
  <c r="CR81" i="4"/>
  <c r="CQ81" i="4"/>
  <c r="CP81" i="4"/>
  <c r="CO81" i="4"/>
  <c r="CT80" i="4"/>
  <c r="CS80" i="4"/>
  <c r="CR80" i="4"/>
  <c r="CQ80" i="4"/>
  <c r="CP80" i="4"/>
  <c r="CO80" i="4"/>
  <c r="CT79" i="4"/>
  <c r="CS79" i="4"/>
  <c r="CR79" i="4"/>
  <c r="CQ79" i="4"/>
  <c r="CP79" i="4"/>
  <c r="CO79" i="4"/>
  <c r="CT77" i="4"/>
  <c r="CS77" i="4"/>
  <c r="CQ77" i="4"/>
  <c r="CP77" i="4"/>
  <c r="CO77" i="4"/>
  <c r="CT76" i="4"/>
  <c r="CS76" i="4"/>
  <c r="CR76" i="4"/>
  <c r="CQ76" i="4"/>
  <c r="CP76" i="4"/>
  <c r="CO76" i="4"/>
  <c r="CT74" i="4"/>
  <c r="CS74" i="4"/>
  <c r="CR74" i="4"/>
  <c r="CQ74" i="4"/>
  <c r="CP74" i="4"/>
  <c r="CO74" i="4"/>
  <c r="CT73" i="4"/>
  <c r="CS73" i="4"/>
  <c r="CR73" i="4"/>
  <c r="CQ73" i="4"/>
  <c r="CP73" i="4"/>
  <c r="CO73" i="4"/>
  <c r="CT72" i="4"/>
  <c r="CS72" i="4"/>
  <c r="CR72" i="4"/>
  <c r="CQ72" i="4"/>
  <c r="CP72" i="4"/>
  <c r="CO72" i="4"/>
  <c r="CS68" i="4"/>
  <c r="CR68" i="4"/>
  <c r="CQ68" i="4"/>
  <c r="CP68" i="4"/>
  <c r="CO68" i="4"/>
  <c r="CS67" i="4"/>
  <c r="CR67" i="4"/>
  <c r="CQ67" i="4"/>
  <c r="CP67" i="4"/>
  <c r="CO67" i="4"/>
  <c r="CS66" i="4"/>
  <c r="CR66" i="4"/>
  <c r="CQ66" i="4"/>
  <c r="CP66" i="4"/>
  <c r="CO66" i="4"/>
  <c r="CS65" i="4"/>
  <c r="CR65" i="4"/>
  <c r="CQ65" i="4"/>
  <c r="CP65" i="4"/>
  <c r="CO65" i="4"/>
  <c r="CS64" i="4"/>
  <c r="CR64" i="4"/>
  <c r="CQ64" i="4"/>
  <c r="CP64" i="4"/>
  <c r="CO64" i="4"/>
  <c r="CT63" i="4"/>
  <c r="CS63" i="4"/>
  <c r="CR63" i="4"/>
  <c r="CQ63" i="4"/>
  <c r="CP63" i="4"/>
  <c r="CO63" i="4"/>
  <c r="CS62" i="4"/>
  <c r="CR62" i="4"/>
  <c r="CQ62" i="4"/>
  <c r="CP62" i="4"/>
  <c r="CO62" i="4"/>
  <c r="CS61" i="4"/>
  <c r="CR61" i="4"/>
  <c r="CQ61" i="4"/>
  <c r="CP61" i="4"/>
  <c r="CO61" i="4"/>
  <c r="CS60" i="4"/>
  <c r="CR60" i="4"/>
  <c r="CQ60" i="4"/>
  <c r="CP60" i="4"/>
  <c r="CO60" i="4"/>
  <c r="CS59" i="4"/>
  <c r="CR59" i="4"/>
  <c r="CQ59" i="4"/>
  <c r="CP59" i="4"/>
  <c r="CO59" i="4"/>
  <c r="CS58" i="4"/>
  <c r="CR58" i="4"/>
  <c r="CQ58" i="4"/>
  <c r="CP58" i="4"/>
  <c r="CO58" i="4"/>
  <c r="CS57" i="4"/>
  <c r="CR57" i="4"/>
  <c r="CQ57" i="4"/>
  <c r="CP57" i="4"/>
  <c r="CO57" i="4"/>
  <c r="CS56" i="4"/>
  <c r="CR56" i="4"/>
  <c r="CQ56" i="4"/>
  <c r="CP56" i="4"/>
  <c r="CO56" i="4"/>
  <c r="CS55" i="4"/>
  <c r="CR55" i="4"/>
  <c r="CQ55" i="4"/>
  <c r="CP55" i="4"/>
  <c r="CO55" i="4"/>
  <c r="CS54" i="4"/>
  <c r="CR54" i="4"/>
  <c r="CQ54" i="4"/>
  <c r="CP54" i="4"/>
  <c r="CO54" i="4"/>
  <c r="CS53" i="4"/>
  <c r="CR53" i="4"/>
  <c r="CQ53" i="4"/>
  <c r="CP53" i="4"/>
  <c r="CO53" i="4"/>
  <c r="CS52" i="4"/>
  <c r="CR52" i="4"/>
  <c r="CQ52" i="4"/>
  <c r="CP52" i="4"/>
  <c r="CO52" i="4"/>
  <c r="CS51" i="4"/>
  <c r="CR51" i="4"/>
  <c r="CQ51" i="4"/>
  <c r="CP51" i="4"/>
  <c r="CO51" i="4"/>
  <c r="CS50" i="4"/>
  <c r="CR50" i="4"/>
  <c r="CQ50" i="4"/>
  <c r="CP50" i="4"/>
  <c r="CO50" i="4"/>
  <c r="CS49" i="4"/>
  <c r="CR49" i="4"/>
  <c r="CQ49" i="4"/>
  <c r="CP49" i="4"/>
  <c r="CO49" i="4"/>
  <c r="CS48" i="4"/>
  <c r="CR48" i="4"/>
  <c r="CQ48" i="4"/>
  <c r="CP48" i="4"/>
  <c r="CO48" i="4"/>
  <c r="CS47" i="4"/>
  <c r="CR47" i="4"/>
  <c r="CQ47" i="4"/>
  <c r="CP47" i="4"/>
  <c r="CO47" i="4"/>
  <c r="CS46" i="4"/>
  <c r="CR46" i="4"/>
  <c r="CQ46" i="4"/>
  <c r="CP46" i="4"/>
  <c r="CO46" i="4"/>
  <c r="CS45" i="4"/>
  <c r="CR45" i="4"/>
  <c r="CQ45" i="4"/>
  <c r="CP45" i="4"/>
  <c r="CO45" i="4"/>
  <c r="CS44" i="4"/>
  <c r="CR44" i="4"/>
  <c r="CQ44" i="4"/>
  <c r="CP44" i="4"/>
  <c r="CO44" i="4"/>
  <c r="CS43" i="4"/>
  <c r="CR43" i="4"/>
  <c r="CQ43" i="4"/>
  <c r="CP43" i="4"/>
  <c r="CO43" i="4"/>
  <c r="CS42" i="4"/>
  <c r="CR42" i="4"/>
  <c r="CQ42" i="4"/>
  <c r="CP42" i="4"/>
  <c r="CO42" i="4"/>
  <c r="CS41" i="4"/>
  <c r="CR41" i="4"/>
  <c r="CQ41" i="4"/>
  <c r="CP41" i="4"/>
  <c r="CO41" i="4"/>
  <c r="CS40" i="4"/>
  <c r="CR40" i="4"/>
  <c r="CQ40" i="4"/>
  <c r="CP40" i="4"/>
  <c r="CO40" i="4"/>
  <c r="CS39" i="4"/>
  <c r="CR39" i="4"/>
  <c r="CQ39" i="4"/>
  <c r="CP39" i="4"/>
  <c r="CO39" i="4"/>
  <c r="CS38" i="4"/>
  <c r="CR38" i="4"/>
  <c r="CQ38" i="4"/>
  <c r="CP38" i="4"/>
  <c r="CO38" i="4"/>
  <c r="CS37" i="4"/>
  <c r="CR37" i="4"/>
  <c r="CQ37" i="4"/>
  <c r="CP37" i="4"/>
  <c r="CO37" i="4"/>
  <c r="CS36" i="4"/>
  <c r="CR36" i="4"/>
  <c r="CQ36" i="4"/>
  <c r="CP36" i="4"/>
  <c r="CO36" i="4"/>
  <c r="CS35" i="4"/>
  <c r="CR35" i="4"/>
  <c r="CQ35" i="4"/>
  <c r="CP35" i="4"/>
  <c r="CO35" i="4"/>
  <c r="CS34" i="4"/>
  <c r="CR34" i="4"/>
  <c r="CQ34" i="4"/>
  <c r="CP34" i="4"/>
  <c r="CO34" i="4"/>
  <c r="CS33" i="4"/>
  <c r="CR33" i="4"/>
  <c r="CQ33" i="4"/>
  <c r="CP33" i="4"/>
  <c r="CO33" i="4"/>
  <c r="CS32" i="4"/>
  <c r="CR32" i="4"/>
  <c r="CQ32" i="4"/>
  <c r="CP32" i="4"/>
  <c r="CO32" i="4"/>
  <c r="CS31" i="4"/>
  <c r="CR31" i="4"/>
  <c r="CQ31" i="4"/>
  <c r="CP31" i="4"/>
  <c r="CO31" i="4"/>
  <c r="CS30" i="4"/>
  <c r="CR30" i="4"/>
  <c r="CQ30" i="4"/>
  <c r="CP30" i="4"/>
  <c r="CO30" i="4"/>
  <c r="CS29" i="4"/>
  <c r="CR29" i="4"/>
  <c r="CQ29" i="4"/>
  <c r="CP29" i="4"/>
  <c r="CO29" i="4"/>
  <c r="CS28" i="4"/>
  <c r="CR28" i="4"/>
  <c r="CQ28" i="4"/>
  <c r="CP28" i="4"/>
  <c r="CO28" i="4"/>
  <c r="CS27" i="4"/>
  <c r="CR27" i="4"/>
  <c r="CQ27" i="4"/>
  <c r="CP27" i="4"/>
  <c r="CO27" i="4"/>
  <c r="CS26" i="4"/>
  <c r="CR26" i="4"/>
  <c r="CQ26" i="4"/>
  <c r="CP26" i="4"/>
  <c r="CO26" i="4"/>
  <c r="CS25" i="4"/>
  <c r="CR25" i="4"/>
  <c r="CQ25" i="4"/>
  <c r="CP25" i="4"/>
  <c r="CO25" i="4"/>
  <c r="CS24" i="4"/>
  <c r="CR24" i="4"/>
  <c r="CQ24" i="4"/>
  <c r="CP24" i="4"/>
  <c r="CO24" i="4"/>
  <c r="CS23" i="4"/>
  <c r="CR23" i="4"/>
  <c r="CQ23" i="4"/>
  <c r="CP23" i="4"/>
  <c r="CO23" i="4"/>
  <c r="CS22" i="4"/>
  <c r="CR22" i="4"/>
  <c r="CQ22" i="4"/>
  <c r="CP22" i="4"/>
  <c r="CO22" i="4"/>
  <c r="CS21" i="4"/>
  <c r="CR21" i="4"/>
  <c r="CQ21" i="4"/>
  <c r="CP21" i="4"/>
  <c r="CO21" i="4"/>
  <c r="CS20" i="4"/>
  <c r="CR20" i="4"/>
  <c r="CQ20" i="4"/>
  <c r="CP20" i="4"/>
  <c r="CO20" i="4"/>
  <c r="CS19" i="4"/>
  <c r="CR19" i="4"/>
  <c r="CQ19" i="4"/>
  <c r="CP19" i="4"/>
  <c r="CO19" i="4"/>
  <c r="CS18" i="4"/>
  <c r="CR18" i="4"/>
  <c r="CQ18" i="4"/>
  <c r="CP18" i="4"/>
  <c r="CO18" i="4"/>
  <c r="CS17" i="4"/>
  <c r="CR17" i="4"/>
  <c r="CQ17" i="4"/>
  <c r="CP17" i="4"/>
  <c r="CO17" i="4"/>
  <c r="CS16" i="4"/>
  <c r="CR16" i="4"/>
  <c r="CQ16" i="4"/>
  <c r="CP16" i="4"/>
  <c r="CO16" i="4"/>
  <c r="CS15" i="4"/>
  <c r="CR15" i="4"/>
  <c r="CQ15" i="4"/>
  <c r="CP15" i="4"/>
  <c r="CO15" i="4"/>
  <c r="CS14" i="4"/>
  <c r="CR14" i="4"/>
  <c r="CQ14" i="4"/>
  <c r="CP14" i="4"/>
  <c r="CO14" i="4"/>
  <c r="CS13" i="4"/>
  <c r="CR13" i="4"/>
  <c r="CQ13" i="4"/>
  <c r="CP13" i="4"/>
  <c r="CO13" i="4"/>
  <c r="CS12" i="4"/>
  <c r="CR12" i="4"/>
  <c r="CQ12" i="4"/>
  <c r="CP12" i="4"/>
  <c r="CO12" i="4"/>
  <c r="CS11" i="4"/>
  <c r="CR11" i="4"/>
  <c r="CQ11" i="4"/>
  <c r="CP11" i="4"/>
  <c r="CO11" i="4"/>
  <c r="CS10" i="4"/>
  <c r="CR10" i="4"/>
  <c r="CQ10" i="4"/>
  <c r="CP10" i="4"/>
  <c r="CO10" i="4"/>
  <c r="CS9" i="4"/>
  <c r="CR9" i="4"/>
  <c r="CQ9" i="4"/>
  <c r="CP9" i="4"/>
  <c r="CO9" i="4"/>
  <c r="CS8" i="4"/>
  <c r="CR8" i="4"/>
  <c r="CQ8" i="4"/>
  <c r="CP8" i="4"/>
  <c r="CO8" i="4"/>
  <c r="CT7" i="4"/>
  <c r="CS7" i="4"/>
  <c r="CR7" i="4"/>
  <c r="CQ7" i="4"/>
  <c r="CP7" i="4"/>
  <c r="CO7" i="4"/>
  <c r="CX7" i="4"/>
  <c r="CY7" i="4"/>
  <c r="CX8" i="4"/>
  <c r="CY8" i="4"/>
  <c r="CX9" i="4"/>
  <c r="CY9" i="4"/>
  <c r="CX10" i="4"/>
  <c r="CY10" i="4"/>
  <c r="CX11" i="4"/>
  <c r="CY11" i="4"/>
  <c r="CX12" i="4"/>
  <c r="CY12" i="4"/>
  <c r="CX13" i="4"/>
  <c r="CY13" i="4"/>
  <c r="CX14" i="4"/>
  <c r="CY14" i="4"/>
  <c r="CX15" i="4"/>
  <c r="CY15" i="4"/>
  <c r="CX16" i="4"/>
  <c r="CY16" i="4"/>
  <c r="CX17" i="4"/>
  <c r="CY17" i="4"/>
  <c r="CX18" i="4"/>
  <c r="CY18" i="4"/>
  <c r="CX19" i="4"/>
  <c r="CY19" i="4"/>
  <c r="CX20" i="4"/>
  <c r="CY20" i="4"/>
  <c r="CX21" i="4"/>
  <c r="CY21" i="4"/>
  <c r="CX22" i="4"/>
  <c r="CY22" i="4"/>
  <c r="CX23" i="4"/>
  <c r="CY23" i="4"/>
  <c r="CX24" i="4"/>
  <c r="CY24" i="4"/>
  <c r="CX25" i="4"/>
  <c r="CY25" i="4"/>
  <c r="CX26" i="4"/>
  <c r="CY26" i="4"/>
  <c r="CX27" i="4"/>
  <c r="CY27" i="4"/>
  <c r="CX28" i="4"/>
  <c r="CY28" i="4"/>
  <c r="CX29" i="4"/>
  <c r="CY29" i="4"/>
  <c r="CX30" i="4"/>
  <c r="CY30" i="4"/>
  <c r="CX31" i="4"/>
  <c r="CY31" i="4"/>
  <c r="CX32" i="4"/>
  <c r="CY32" i="4"/>
  <c r="CX33" i="4"/>
  <c r="CY33" i="4"/>
  <c r="CX34" i="4"/>
  <c r="CY34" i="4"/>
  <c r="CX35" i="4"/>
  <c r="CY35" i="4"/>
  <c r="CX36" i="4"/>
  <c r="CY36" i="4"/>
  <c r="CX37" i="4"/>
  <c r="CY37" i="4"/>
  <c r="CX38" i="4"/>
  <c r="CY38" i="4"/>
  <c r="CX39" i="4"/>
  <c r="CY39" i="4"/>
  <c r="CX40" i="4"/>
  <c r="CY40" i="4"/>
  <c r="CX41" i="4"/>
  <c r="CY41" i="4"/>
  <c r="CX42" i="4"/>
  <c r="CY42" i="4"/>
  <c r="CX43" i="4"/>
  <c r="CY43" i="4"/>
  <c r="CX44" i="4"/>
  <c r="CY44" i="4"/>
  <c r="CX45" i="4"/>
  <c r="CY45" i="4"/>
  <c r="CX46" i="4"/>
  <c r="CY46" i="4"/>
  <c r="CX47" i="4"/>
  <c r="CY47" i="4"/>
  <c r="CX48" i="4"/>
  <c r="CY48" i="4"/>
  <c r="CX49" i="4"/>
  <c r="CY49" i="4"/>
  <c r="CX50" i="4"/>
  <c r="CY50" i="4"/>
  <c r="CX51" i="4"/>
  <c r="CY51" i="4"/>
  <c r="CX52" i="4"/>
  <c r="CY52" i="4"/>
  <c r="CX53" i="4"/>
  <c r="CY53" i="4"/>
  <c r="CX54" i="4"/>
  <c r="CY54" i="4"/>
  <c r="CX55" i="4"/>
  <c r="CY55" i="4"/>
  <c r="CX56" i="4"/>
  <c r="CY56" i="4"/>
  <c r="CX57" i="4"/>
  <c r="CY57" i="4"/>
  <c r="CX58" i="4"/>
  <c r="CY58" i="4"/>
  <c r="CX59" i="4"/>
  <c r="CY59" i="4"/>
  <c r="CX60" i="4"/>
  <c r="CY60" i="4"/>
  <c r="CX61" i="4"/>
  <c r="CY61" i="4"/>
  <c r="CX62" i="4"/>
  <c r="CY62" i="4"/>
  <c r="CX63" i="4"/>
  <c r="CY63" i="4"/>
  <c r="CX64" i="4"/>
  <c r="CY64" i="4"/>
  <c r="CX65" i="4"/>
  <c r="CY65" i="4"/>
  <c r="CX66" i="4"/>
  <c r="CY66" i="4"/>
  <c r="CX67" i="4"/>
  <c r="CY67" i="4"/>
  <c r="CX68" i="4"/>
  <c r="CY68" i="4"/>
  <c r="CX69" i="4"/>
  <c r="CY69" i="4"/>
  <c r="CX72" i="4"/>
  <c r="CY72" i="4"/>
  <c r="CX73" i="4"/>
  <c r="CY73" i="4"/>
  <c r="CX74" i="4"/>
  <c r="CY74" i="4"/>
  <c r="CX75" i="4"/>
  <c r="CY75" i="4"/>
  <c r="CX76" i="4"/>
  <c r="CY76" i="4"/>
  <c r="CX77" i="4"/>
  <c r="CY77" i="4"/>
  <c r="CX78" i="4"/>
  <c r="CY78" i="4"/>
  <c r="CX79" i="4"/>
  <c r="CY79" i="4"/>
  <c r="CX80" i="4"/>
  <c r="CY80" i="4"/>
  <c r="CX81" i="4"/>
  <c r="CY81" i="4"/>
  <c r="CX82" i="4"/>
  <c r="CY82" i="4"/>
  <c r="CX83" i="4"/>
  <c r="CY83" i="4"/>
  <c r="CX85" i="4"/>
  <c r="CY85" i="4"/>
  <c r="BI77" i="4"/>
  <c r="BI75" i="4"/>
  <c r="BK8" i="4"/>
  <c r="BK9" i="4" s="1"/>
  <c r="BK10" i="4" s="1"/>
  <c r="BK11" i="4" s="1"/>
  <c r="BK12" i="4" s="1"/>
  <c r="BK13" i="4" s="1"/>
  <c r="BK14" i="4" s="1"/>
  <c r="BK15" i="4" s="1"/>
  <c r="BK16" i="4" s="1"/>
  <c r="BK17" i="4" s="1"/>
  <c r="BK18" i="4" s="1"/>
  <c r="BK19" i="4" s="1"/>
  <c r="BK20" i="4" s="1"/>
  <c r="BK21" i="4" s="1"/>
  <c r="BK22" i="4" s="1"/>
  <c r="BK23" i="4" s="1"/>
  <c r="BK24" i="4" s="1"/>
  <c r="BK25" i="4" s="1"/>
  <c r="BK26" i="4" s="1"/>
  <c r="BK27" i="4" s="1"/>
  <c r="BK28" i="4" s="1"/>
  <c r="BK29" i="4" s="1"/>
  <c r="BK30" i="4" s="1"/>
  <c r="BK31" i="4" s="1"/>
  <c r="BK32" i="4" s="1"/>
  <c r="BK33" i="4" s="1"/>
  <c r="BK34" i="4" s="1"/>
  <c r="BK35" i="4" s="1"/>
  <c r="BK36" i="4" s="1"/>
  <c r="BK37" i="4" s="1"/>
  <c r="BK38" i="4" s="1"/>
  <c r="BK39" i="4" s="1"/>
  <c r="BK40" i="4" s="1"/>
  <c r="BK41" i="4" s="1"/>
  <c r="BK42" i="4" s="1"/>
  <c r="BK43" i="4" s="1"/>
  <c r="BK44" i="4" s="1"/>
  <c r="BK45" i="4" s="1"/>
  <c r="BK46" i="4" s="1"/>
  <c r="BK47" i="4" s="1"/>
  <c r="BK48" i="4" s="1"/>
  <c r="BK49" i="4" s="1"/>
  <c r="BK50" i="4" s="1"/>
  <c r="BK51" i="4" s="1"/>
  <c r="BK52" i="4" s="1"/>
  <c r="BK53" i="4" s="1"/>
  <c r="BK54" i="4" s="1"/>
  <c r="BK55" i="4" s="1"/>
  <c r="BK56" i="4" s="1"/>
  <c r="BK57" i="4" s="1"/>
  <c r="BK58" i="4" s="1"/>
  <c r="BK59" i="4" s="1"/>
  <c r="BK60" i="4" s="1"/>
  <c r="BK61" i="4" s="1"/>
  <c r="BK62" i="4" s="1"/>
  <c r="BK64" i="4" s="1"/>
  <c r="BK65" i="4" s="1"/>
  <c r="BK66" i="4" s="1"/>
  <c r="BK67" i="4" s="1"/>
  <c r="BK68" i="4" s="1"/>
  <c r="CT84" i="4" l="1"/>
  <c r="BT84" i="4"/>
  <c r="F85" i="4"/>
  <c r="BK85" i="4" s="1"/>
  <c r="BK84" i="4"/>
  <c r="BA84" i="4"/>
  <c r="E85" i="4"/>
  <c r="AF84" i="4"/>
  <c r="CJ84" i="4"/>
  <c r="R84" i="4"/>
  <c r="CH84" i="4"/>
  <c r="AY84" i="4"/>
  <c r="P84" i="4"/>
  <c r="BI86" i="4"/>
  <c r="CS85" i="4" l="1"/>
  <c r="BJ85" i="4"/>
  <c r="CI13" i="4"/>
  <c r="CI12" i="4"/>
  <c r="DK85" i="4"/>
  <c r="DI85" i="4"/>
  <c r="DH85" i="4"/>
  <c r="DG85" i="4"/>
  <c r="DL83" i="4"/>
  <c r="DK83" i="4"/>
  <c r="DJ83" i="4"/>
  <c r="DI83" i="4"/>
  <c r="DH83" i="4"/>
  <c r="DG83" i="4"/>
  <c r="DL82" i="4"/>
  <c r="DK82" i="4"/>
  <c r="DJ82" i="4"/>
  <c r="DI82" i="4"/>
  <c r="DH82" i="4"/>
  <c r="DG82" i="4"/>
  <c r="DL81" i="4"/>
  <c r="DK81" i="4"/>
  <c r="DJ81" i="4"/>
  <c r="DI81" i="4"/>
  <c r="DH81" i="4"/>
  <c r="DG81" i="4"/>
  <c r="DL80" i="4"/>
  <c r="DK80" i="4"/>
  <c r="DJ80" i="4"/>
  <c r="DI80" i="4"/>
  <c r="DH80" i="4"/>
  <c r="DG80" i="4"/>
  <c r="DL79" i="4"/>
  <c r="DK79" i="4"/>
  <c r="DJ79" i="4"/>
  <c r="DI79" i="4"/>
  <c r="DH79" i="4"/>
  <c r="DG79" i="4"/>
  <c r="DL78" i="4"/>
  <c r="DK78" i="4"/>
  <c r="DJ78" i="4"/>
  <c r="DI78" i="4"/>
  <c r="DH78" i="4"/>
  <c r="DG78" i="4"/>
  <c r="DL77" i="4"/>
  <c r="DK77" i="4"/>
  <c r="DI77" i="4"/>
  <c r="DH77" i="4"/>
  <c r="DG77" i="4"/>
  <c r="DL76" i="4"/>
  <c r="DK76" i="4"/>
  <c r="DJ76" i="4"/>
  <c r="DI76" i="4"/>
  <c r="DH76" i="4"/>
  <c r="DG76" i="4"/>
  <c r="DL75" i="4"/>
  <c r="DK75" i="4"/>
  <c r="DI75" i="4"/>
  <c r="DH75" i="4"/>
  <c r="DG75" i="4"/>
  <c r="DL74" i="4"/>
  <c r="DK74" i="4"/>
  <c r="DJ74" i="4"/>
  <c r="DI74" i="4"/>
  <c r="DH74" i="4"/>
  <c r="DG74" i="4"/>
  <c r="DL73" i="4"/>
  <c r="DK73" i="4"/>
  <c r="DJ73" i="4"/>
  <c r="DI73" i="4"/>
  <c r="DH73" i="4"/>
  <c r="DG73" i="4"/>
  <c r="DL72" i="4"/>
  <c r="DK72" i="4"/>
  <c r="DJ72" i="4"/>
  <c r="DI72" i="4"/>
  <c r="DH72" i="4"/>
  <c r="DG72" i="4"/>
  <c r="DL69" i="4"/>
  <c r="DK69" i="4"/>
  <c r="DJ69" i="4"/>
  <c r="DI69" i="4"/>
  <c r="DH69" i="4"/>
  <c r="DG69" i="4"/>
  <c r="DK68" i="4"/>
  <c r="DJ68" i="4"/>
  <c r="DI68" i="4"/>
  <c r="DH68" i="4"/>
  <c r="DG68" i="4"/>
  <c r="DK67" i="4"/>
  <c r="DJ67" i="4"/>
  <c r="DI67" i="4"/>
  <c r="DH67" i="4"/>
  <c r="DG67" i="4"/>
  <c r="DK66" i="4"/>
  <c r="DJ66" i="4"/>
  <c r="DI66" i="4"/>
  <c r="DH66" i="4"/>
  <c r="DG66" i="4"/>
  <c r="DK65" i="4"/>
  <c r="DJ65" i="4"/>
  <c r="DI65" i="4"/>
  <c r="DH65" i="4"/>
  <c r="DG65" i="4"/>
  <c r="DK64" i="4"/>
  <c r="DJ64" i="4"/>
  <c r="DI64" i="4"/>
  <c r="DH64" i="4"/>
  <c r="DG64" i="4"/>
  <c r="DL63" i="4"/>
  <c r="DK63" i="4"/>
  <c r="DJ63" i="4"/>
  <c r="DI63" i="4"/>
  <c r="DH63" i="4"/>
  <c r="DG63" i="4"/>
  <c r="DK62" i="4"/>
  <c r="DJ62" i="4"/>
  <c r="DI62" i="4"/>
  <c r="DH62" i="4"/>
  <c r="DG62" i="4"/>
  <c r="DK61" i="4"/>
  <c r="DJ61" i="4"/>
  <c r="DI61" i="4"/>
  <c r="DH61" i="4"/>
  <c r="DG61" i="4"/>
  <c r="DK60" i="4"/>
  <c r="DJ60" i="4"/>
  <c r="DI60" i="4"/>
  <c r="DH60" i="4"/>
  <c r="DG60" i="4"/>
  <c r="DK59" i="4"/>
  <c r="DJ59" i="4"/>
  <c r="DI59" i="4"/>
  <c r="DH59" i="4"/>
  <c r="DG59" i="4"/>
  <c r="DK58" i="4"/>
  <c r="DJ58" i="4"/>
  <c r="DI58" i="4"/>
  <c r="DH58" i="4"/>
  <c r="DG58" i="4"/>
  <c r="DK57" i="4"/>
  <c r="DJ57" i="4"/>
  <c r="DI57" i="4"/>
  <c r="DH57" i="4"/>
  <c r="DG57" i="4"/>
  <c r="DK56" i="4"/>
  <c r="DJ56" i="4"/>
  <c r="DI56" i="4"/>
  <c r="DH56" i="4"/>
  <c r="DG56" i="4"/>
  <c r="DK55" i="4"/>
  <c r="DJ55" i="4"/>
  <c r="DI55" i="4"/>
  <c r="DH55" i="4"/>
  <c r="DG55" i="4"/>
  <c r="DK54" i="4"/>
  <c r="DJ54" i="4"/>
  <c r="DI54" i="4"/>
  <c r="DH54" i="4"/>
  <c r="DG54" i="4"/>
  <c r="DK53" i="4"/>
  <c r="DJ53" i="4"/>
  <c r="DI53" i="4"/>
  <c r="DH53" i="4"/>
  <c r="DG53" i="4"/>
  <c r="DK52" i="4"/>
  <c r="DJ52" i="4"/>
  <c r="DI52" i="4"/>
  <c r="DH52" i="4"/>
  <c r="DG52" i="4"/>
  <c r="DK51" i="4"/>
  <c r="DJ51" i="4"/>
  <c r="DI51" i="4"/>
  <c r="DH51" i="4"/>
  <c r="DG51" i="4"/>
  <c r="DK50" i="4"/>
  <c r="DJ50" i="4"/>
  <c r="DI50" i="4"/>
  <c r="DH50" i="4"/>
  <c r="DG50" i="4"/>
  <c r="DK49" i="4"/>
  <c r="DJ49" i="4"/>
  <c r="DI49" i="4"/>
  <c r="DH49" i="4"/>
  <c r="DG49" i="4"/>
  <c r="DK48" i="4"/>
  <c r="DJ48" i="4"/>
  <c r="DI48" i="4"/>
  <c r="DH48" i="4"/>
  <c r="DG48" i="4"/>
  <c r="DK47" i="4"/>
  <c r="DJ47" i="4"/>
  <c r="DI47" i="4"/>
  <c r="DH47" i="4"/>
  <c r="DG47" i="4"/>
  <c r="DK46" i="4"/>
  <c r="DJ46" i="4"/>
  <c r="DI46" i="4"/>
  <c r="DH46" i="4"/>
  <c r="DG46" i="4"/>
  <c r="DK45" i="4"/>
  <c r="DJ45" i="4"/>
  <c r="DI45" i="4"/>
  <c r="DH45" i="4"/>
  <c r="DG45" i="4"/>
  <c r="DK44" i="4"/>
  <c r="DJ44" i="4"/>
  <c r="DI44" i="4"/>
  <c r="DH44" i="4"/>
  <c r="DG44" i="4"/>
  <c r="DK43" i="4"/>
  <c r="DJ43" i="4"/>
  <c r="DI43" i="4"/>
  <c r="DH43" i="4"/>
  <c r="DG43" i="4"/>
  <c r="DK42" i="4"/>
  <c r="DJ42" i="4"/>
  <c r="DI42" i="4"/>
  <c r="DH42" i="4"/>
  <c r="DG42" i="4"/>
  <c r="DK41" i="4"/>
  <c r="DJ41" i="4"/>
  <c r="DI41" i="4"/>
  <c r="DH41" i="4"/>
  <c r="DG41" i="4"/>
  <c r="DK40" i="4"/>
  <c r="DJ40" i="4"/>
  <c r="DI40" i="4"/>
  <c r="DH40" i="4"/>
  <c r="DG40" i="4"/>
  <c r="DK39" i="4"/>
  <c r="DJ39" i="4"/>
  <c r="DI39" i="4"/>
  <c r="DH39" i="4"/>
  <c r="DG39" i="4"/>
  <c r="DK38" i="4"/>
  <c r="DJ38" i="4"/>
  <c r="DI38" i="4"/>
  <c r="DH38" i="4"/>
  <c r="DG38" i="4"/>
  <c r="DK37" i="4"/>
  <c r="DJ37" i="4"/>
  <c r="DI37" i="4"/>
  <c r="DH37" i="4"/>
  <c r="DG37" i="4"/>
  <c r="DK36" i="4"/>
  <c r="DJ36" i="4"/>
  <c r="DI36" i="4"/>
  <c r="DH36" i="4"/>
  <c r="DG36" i="4"/>
  <c r="DK35" i="4"/>
  <c r="DJ35" i="4"/>
  <c r="DI35" i="4"/>
  <c r="DH35" i="4"/>
  <c r="DG35" i="4"/>
  <c r="DK34" i="4"/>
  <c r="DJ34" i="4"/>
  <c r="DI34" i="4"/>
  <c r="DH34" i="4"/>
  <c r="DG34" i="4"/>
  <c r="DK33" i="4"/>
  <c r="DJ33" i="4"/>
  <c r="DI33" i="4"/>
  <c r="DH33" i="4"/>
  <c r="DG33" i="4"/>
  <c r="DK32" i="4"/>
  <c r="DJ32" i="4"/>
  <c r="DI32" i="4"/>
  <c r="DH32" i="4"/>
  <c r="DG32" i="4"/>
  <c r="DK31" i="4"/>
  <c r="DJ31" i="4"/>
  <c r="DI31" i="4"/>
  <c r="DH31" i="4"/>
  <c r="DG31" i="4"/>
  <c r="DK30" i="4"/>
  <c r="DJ30" i="4"/>
  <c r="DI30" i="4"/>
  <c r="DH30" i="4"/>
  <c r="DG30" i="4"/>
  <c r="DK29" i="4"/>
  <c r="DJ29" i="4"/>
  <c r="DI29" i="4"/>
  <c r="DH29" i="4"/>
  <c r="DG29" i="4"/>
  <c r="DK28" i="4"/>
  <c r="DJ28" i="4"/>
  <c r="DI28" i="4"/>
  <c r="DH28" i="4"/>
  <c r="DG28" i="4"/>
  <c r="DK27" i="4"/>
  <c r="DJ27" i="4"/>
  <c r="DI27" i="4"/>
  <c r="DH27" i="4"/>
  <c r="DG27" i="4"/>
  <c r="DK26" i="4"/>
  <c r="DJ26" i="4"/>
  <c r="DI26" i="4"/>
  <c r="DH26" i="4"/>
  <c r="DG26" i="4"/>
  <c r="DK25" i="4"/>
  <c r="DJ25" i="4"/>
  <c r="DI25" i="4"/>
  <c r="DH25" i="4"/>
  <c r="DG25" i="4"/>
  <c r="DK24" i="4"/>
  <c r="DJ24" i="4"/>
  <c r="DI24" i="4"/>
  <c r="DH24" i="4"/>
  <c r="DG24" i="4"/>
  <c r="DK23" i="4"/>
  <c r="DJ23" i="4"/>
  <c r="DI23" i="4"/>
  <c r="DH23" i="4"/>
  <c r="DG23" i="4"/>
  <c r="DK22" i="4"/>
  <c r="DJ22" i="4"/>
  <c r="DI22" i="4"/>
  <c r="DH22" i="4"/>
  <c r="DG22" i="4"/>
  <c r="DK21" i="4"/>
  <c r="DJ21" i="4"/>
  <c r="DI21" i="4"/>
  <c r="DH21" i="4"/>
  <c r="DG21" i="4"/>
  <c r="DK20" i="4"/>
  <c r="DJ20" i="4"/>
  <c r="DI20" i="4"/>
  <c r="DH20" i="4"/>
  <c r="DG20" i="4"/>
  <c r="DK19" i="4"/>
  <c r="DJ19" i="4"/>
  <c r="DI19" i="4"/>
  <c r="DH19" i="4"/>
  <c r="DG19" i="4"/>
  <c r="DK18" i="4"/>
  <c r="DJ18" i="4"/>
  <c r="DI18" i="4"/>
  <c r="DH18" i="4"/>
  <c r="DG18" i="4"/>
  <c r="DK17" i="4"/>
  <c r="DJ17" i="4"/>
  <c r="DI17" i="4"/>
  <c r="DH17" i="4"/>
  <c r="DG17" i="4"/>
  <c r="DK16" i="4"/>
  <c r="DJ16" i="4"/>
  <c r="DI16" i="4"/>
  <c r="DH16" i="4"/>
  <c r="DG16" i="4"/>
  <c r="DK15" i="4"/>
  <c r="DJ15" i="4"/>
  <c r="DI15" i="4"/>
  <c r="DH15" i="4"/>
  <c r="DG15" i="4"/>
  <c r="DK14" i="4"/>
  <c r="DJ14" i="4"/>
  <c r="DI14" i="4"/>
  <c r="DH14" i="4"/>
  <c r="DG14" i="4"/>
  <c r="DK13" i="4"/>
  <c r="DJ13" i="4"/>
  <c r="DI13" i="4"/>
  <c r="DH13" i="4"/>
  <c r="DG13" i="4"/>
  <c r="DK12" i="4"/>
  <c r="DJ12" i="4"/>
  <c r="DI12" i="4"/>
  <c r="DH12" i="4"/>
  <c r="DG12" i="4"/>
  <c r="DK11" i="4"/>
  <c r="DJ11" i="4"/>
  <c r="DI11" i="4"/>
  <c r="DH11" i="4"/>
  <c r="DG11" i="4"/>
  <c r="DK10" i="4"/>
  <c r="DJ10" i="4"/>
  <c r="DI10" i="4"/>
  <c r="DH10" i="4"/>
  <c r="DM10" i="4" s="1"/>
  <c r="DG10" i="4"/>
  <c r="DK9" i="4"/>
  <c r="DJ9" i="4"/>
  <c r="DI9" i="4"/>
  <c r="DH9" i="4"/>
  <c r="DG9" i="4"/>
  <c r="DK8" i="4"/>
  <c r="DJ8" i="4"/>
  <c r="DI8" i="4"/>
  <c r="DH8" i="4"/>
  <c r="DG8" i="4"/>
  <c r="DL7" i="4"/>
  <c r="DK7" i="4"/>
  <c r="DJ7" i="4"/>
  <c r="DI7" i="4"/>
  <c r="DH7" i="4"/>
  <c r="DG7" i="4"/>
  <c r="M7" i="4"/>
  <c r="N7" i="4"/>
  <c r="O7" i="4"/>
  <c r="P7" i="4"/>
  <c r="Q7" i="4"/>
  <c r="R7" i="4"/>
  <c r="AA7" i="4"/>
  <c r="AB7" i="4"/>
  <c r="AC7" i="4"/>
  <c r="AD7" i="4"/>
  <c r="AE7" i="4"/>
  <c r="AF7" i="4"/>
  <c r="AV7" i="4"/>
  <c r="AW7" i="4"/>
  <c r="AX7" i="4"/>
  <c r="AY7" i="4"/>
  <c r="AZ7" i="4"/>
  <c r="BA7" i="4"/>
  <c r="BO7" i="4"/>
  <c r="BP7" i="4"/>
  <c r="BQ7" i="4"/>
  <c r="BR7" i="4"/>
  <c r="BS7" i="4"/>
  <c r="BT7" i="4"/>
  <c r="CE7" i="4"/>
  <c r="F8" i="4"/>
  <c r="M8" i="4"/>
  <c r="N8" i="4"/>
  <c r="O8" i="4"/>
  <c r="P8" i="4"/>
  <c r="Q8" i="4"/>
  <c r="AA8" i="4"/>
  <c r="AB8" i="4"/>
  <c r="AC8" i="4"/>
  <c r="AD8" i="4"/>
  <c r="AE8" i="4"/>
  <c r="AV8" i="4"/>
  <c r="AW8" i="4"/>
  <c r="AX8" i="4"/>
  <c r="AY8" i="4"/>
  <c r="AZ8" i="4"/>
  <c r="BO8" i="4"/>
  <c r="BP8" i="4"/>
  <c r="BQ8" i="4"/>
  <c r="BR8" i="4"/>
  <c r="BS8" i="4"/>
  <c r="CE8" i="4"/>
  <c r="M9" i="4"/>
  <c r="N9" i="4"/>
  <c r="O9" i="4"/>
  <c r="P9" i="4"/>
  <c r="Q9" i="4"/>
  <c r="AA9" i="4"/>
  <c r="AB9" i="4"/>
  <c r="AC9" i="4"/>
  <c r="AD9" i="4"/>
  <c r="AE9" i="4"/>
  <c r="AV9" i="4"/>
  <c r="AW9" i="4"/>
  <c r="AX9" i="4"/>
  <c r="AY9" i="4"/>
  <c r="AZ9" i="4"/>
  <c r="BO9" i="4"/>
  <c r="BP9" i="4"/>
  <c r="BQ9" i="4"/>
  <c r="BR9" i="4"/>
  <c r="BS9" i="4"/>
  <c r="CE9" i="4"/>
  <c r="M10" i="4"/>
  <c r="N10" i="4"/>
  <c r="O10" i="4"/>
  <c r="P10" i="4"/>
  <c r="Q10" i="4"/>
  <c r="AA10" i="4"/>
  <c r="AB10" i="4"/>
  <c r="AC10" i="4"/>
  <c r="AD10" i="4"/>
  <c r="AE10" i="4"/>
  <c r="AV10" i="4"/>
  <c r="AW10" i="4"/>
  <c r="AX10" i="4"/>
  <c r="AY10" i="4"/>
  <c r="AZ10" i="4"/>
  <c r="BO10" i="4"/>
  <c r="BP10" i="4"/>
  <c r="BQ10" i="4"/>
  <c r="BR10" i="4"/>
  <c r="BS10" i="4"/>
  <c r="CE10" i="4"/>
  <c r="M11" i="4"/>
  <c r="N11" i="4"/>
  <c r="O11" i="4"/>
  <c r="P11" i="4"/>
  <c r="Q11" i="4"/>
  <c r="AA11" i="4"/>
  <c r="AB11" i="4"/>
  <c r="AC11" i="4"/>
  <c r="AD11" i="4"/>
  <c r="AE11" i="4"/>
  <c r="AV11" i="4"/>
  <c r="AW11" i="4"/>
  <c r="AX11" i="4"/>
  <c r="AY11" i="4"/>
  <c r="AZ11" i="4"/>
  <c r="BO11" i="4"/>
  <c r="BP11" i="4"/>
  <c r="BQ11" i="4"/>
  <c r="BR11" i="4"/>
  <c r="BS11" i="4"/>
  <c r="CE11" i="4"/>
  <c r="M12" i="4"/>
  <c r="N12" i="4"/>
  <c r="O12" i="4"/>
  <c r="P12" i="4"/>
  <c r="Q12" i="4"/>
  <c r="AA12" i="4"/>
  <c r="AB12" i="4"/>
  <c r="AC12" i="4"/>
  <c r="AD12" i="4"/>
  <c r="AE12" i="4"/>
  <c r="AV12" i="4"/>
  <c r="AW12" i="4"/>
  <c r="AX12" i="4"/>
  <c r="AY12" i="4"/>
  <c r="AZ12" i="4"/>
  <c r="BO12" i="4"/>
  <c r="BP12" i="4"/>
  <c r="BQ12" i="4"/>
  <c r="BR12" i="4"/>
  <c r="BS12" i="4"/>
  <c r="CE12" i="4"/>
  <c r="M13" i="4"/>
  <c r="N13" i="4"/>
  <c r="O13" i="4"/>
  <c r="P13" i="4"/>
  <c r="Q13" i="4"/>
  <c r="AA13" i="4"/>
  <c r="AB13" i="4"/>
  <c r="AC13" i="4"/>
  <c r="AD13" i="4"/>
  <c r="AE13" i="4"/>
  <c r="AV13" i="4"/>
  <c r="AW13" i="4"/>
  <c r="AX13" i="4"/>
  <c r="AY13" i="4"/>
  <c r="AZ13" i="4"/>
  <c r="BO13" i="4"/>
  <c r="BP13" i="4"/>
  <c r="BQ13" i="4"/>
  <c r="BR13" i="4"/>
  <c r="BS13" i="4"/>
  <c r="CE13" i="4"/>
  <c r="M14" i="4"/>
  <c r="N14" i="4"/>
  <c r="O14" i="4"/>
  <c r="P14" i="4"/>
  <c r="Q14" i="4"/>
  <c r="AA14" i="4"/>
  <c r="AB14" i="4"/>
  <c r="AC14" i="4"/>
  <c r="AD14" i="4"/>
  <c r="AE14" i="4"/>
  <c r="AV14" i="4"/>
  <c r="AW14" i="4"/>
  <c r="AX14" i="4"/>
  <c r="AY14" i="4"/>
  <c r="AZ14" i="4"/>
  <c r="BO14" i="4"/>
  <c r="BP14" i="4"/>
  <c r="BQ14" i="4"/>
  <c r="BR14" i="4"/>
  <c r="BS14" i="4"/>
  <c r="CE14" i="4"/>
  <c r="M15" i="4"/>
  <c r="N15" i="4"/>
  <c r="O15" i="4"/>
  <c r="P15" i="4"/>
  <c r="Q15" i="4"/>
  <c r="AA15" i="4"/>
  <c r="AB15" i="4"/>
  <c r="AC15" i="4"/>
  <c r="AD15" i="4"/>
  <c r="AE15" i="4"/>
  <c r="AV15" i="4"/>
  <c r="AW15" i="4"/>
  <c r="AX15" i="4"/>
  <c r="AY15" i="4"/>
  <c r="AZ15" i="4"/>
  <c r="BO15" i="4"/>
  <c r="BP15" i="4"/>
  <c r="BQ15" i="4"/>
  <c r="BR15" i="4"/>
  <c r="BS15" i="4"/>
  <c r="CE15" i="4"/>
  <c r="M16" i="4"/>
  <c r="N16" i="4"/>
  <c r="O16" i="4"/>
  <c r="P16" i="4"/>
  <c r="Q16" i="4"/>
  <c r="AA16" i="4"/>
  <c r="AB16" i="4"/>
  <c r="AC16" i="4"/>
  <c r="AD16" i="4"/>
  <c r="AE16" i="4"/>
  <c r="AV16" i="4"/>
  <c r="AW16" i="4"/>
  <c r="AX16" i="4"/>
  <c r="AY16" i="4"/>
  <c r="AZ16" i="4"/>
  <c r="BO16" i="4"/>
  <c r="BP16" i="4"/>
  <c r="BQ16" i="4"/>
  <c r="BR16" i="4"/>
  <c r="BS16" i="4"/>
  <c r="CE16" i="4"/>
  <c r="M17" i="4"/>
  <c r="N17" i="4"/>
  <c r="O17" i="4"/>
  <c r="P17" i="4"/>
  <c r="Q17" i="4"/>
  <c r="AA17" i="4"/>
  <c r="AB17" i="4"/>
  <c r="AC17" i="4"/>
  <c r="AD17" i="4"/>
  <c r="AE17" i="4"/>
  <c r="AV17" i="4"/>
  <c r="AW17" i="4"/>
  <c r="AX17" i="4"/>
  <c r="AY17" i="4"/>
  <c r="AZ17" i="4"/>
  <c r="BO17" i="4"/>
  <c r="BP17" i="4"/>
  <c r="BQ17" i="4"/>
  <c r="BR17" i="4"/>
  <c r="BS17" i="4"/>
  <c r="CE17" i="4"/>
  <c r="M18" i="4"/>
  <c r="N18" i="4"/>
  <c r="O18" i="4"/>
  <c r="P18" i="4"/>
  <c r="Q18" i="4"/>
  <c r="AA18" i="4"/>
  <c r="AB18" i="4"/>
  <c r="AC18" i="4"/>
  <c r="AD18" i="4"/>
  <c r="AE18" i="4"/>
  <c r="AV18" i="4"/>
  <c r="AW18" i="4"/>
  <c r="AX18" i="4"/>
  <c r="AY18" i="4"/>
  <c r="AZ18" i="4"/>
  <c r="BO18" i="4"/>
  <c r="BP18" i="4"/>
  <c r="BQ18" i="4"/>
  <c r="BR18" i="4"/>
  <c r="BS18" i="4"/>
  <c r="CE18" i="4"/>
  <c r="M19" i="4"/>
  <c r="N19" i="4"/>
  <c r="O19" i="4"/>
  <c r="P19" i="4"/>
  <c r="Q19" i="4"/>
  <c r="AA19" i="4"/>
  <c r="AB19" i="4"/>
  <c r="AC19" i="4"/>
  <c r="AD19" i="4"/>
  <c r="AE19" i="4"/>
  <c r="AV19" i="4"/>
  <c r="AW19" i="4"/>
  <c r="AX19" i="4"/>
  <c r="AY19" i="4"/>
  <c r="AZ19" i="4"/>
  <c r="BO19" i="4"/>
  <c r="BP19" i="4"/>
  <c r="BQ19" i="4"/>
  <c r="BR19" i="4"/>
  <c r="BS19" i="4"/>
  <c r="CE19" i="4"/>
  <c r="M20" i="4"/>
  <c r="N20" i="4"/>
  <c r="O20" i="4"/>
  <c r="P20" i="4"/>
  <c r="Q20" i="4"/>
  <c r="AA20" i="4"/>
  <c r="AB20" i="4"/>
  <c r="AC20" i="4"/>
  <c r="AD20" i="4"/>
  <c r="AE20" i="4"/>
  <c r="AV20" i="4"/>
  <c r="AW20" i="4"/>
  <c r="AX20" i="4"/>
  <c r="AY20" i="4"/>
  <c r="AZ20" i="4"/>
  <c r="BO20" i="4"/>
  <c r="BP20" i="4"/>
  <c r="BQ20" i="4"/>
  <c r="BR20" i="4"/>
  <c r="BS20" i="4"/>
  <c r="CE20" i="4"/>
  <c r="M21" i="4"/>
  <c r="N21" i="4"/>
  <c r="O21" i="4"/>
  <c r="P21" i="4"/>
  <c r="Q21" i="4"/>
  <c r="AA21" i="4"/>
  <c r="AB21" i="4"/>
  <c r="AC21" i="4"/>
  <c r="AD21" i="4"/>
  <c r="AE21" i="4"/>
  <c r="AV21" i="4"/>
  <c r="AW21" i="4"/>
  <c r="AX21" i="4"/>
  <c r="AY21" i="4"/>
  <c r="AZ21" i="4"/>
  <c r="BO21" i="4"/>
  <c r="BP21" i="4"/>
  <c r="BQ21" i="4"/>
  <c r="BR21" i="4"/>
  <c r="BS21" i="4"/>
  <c r="CE21" i="4"/>
  <c r="M22" i="4"/>
  <c r="N22" i="4"/>
  <c r="O22" i="4"/>
  <c r="P22" i="4"/>
  <c r="Q22" i="4"/>
  <c r="AA22" i="4"/>
  <c r="AB22" i="4"/>
  <c r="AC22" i="4"/>
  <c r="AD22" i="4"/>
  <c r="AE22" i="4"/>
  <c r="AV22" i="4"/>
  <c r="AW22" i="4"/>
  <c r="AX22" i="4"/>
  <c r="AY22" i="4"/>
  <c r="AZ22" i="4"/>
  <c r="BO22" i="4"/>
  <c r="BP22" i="4"/>
  <c r="BQ22" i="4"/>
  <c r="BR22" i="4"/>
  <c r="BS22" i="4"/>
  <c r="CE22" i="4"/>
  <c r="M23" i="4"/>
  <c r="N23" i="4"/>
  <c r="O23" i="4"/>
  <c r="P23" i="4"/>
  <c r="Q23" i="4"/>
  <c r="AA23" i="4"/>
  <c r="AB23" i="4"/>
  <c r="AC23" i="4"/>
  <c r="AD23" i="4"/>
  <c r="AE23" i="4"/>
  <c r="AV23" i="4"/>
  <c r="AW23" i="4"/>
  <c r="AX23" i="4"/>
  <c r="AY23" i="4"/>
  <c r="AZ23" i="4"/>
  <c r="BO23" i="4"/>
  <c r="BP23" i="4"/>
  <c r="BQ23" i="4"/>
  <c r="BR23" i="4"/>
  <c r="BS23" i="4"/>
  <c r="CE23" i="4"/>
  <c r="M24" i="4"/>
  <c r="N24" i="4"/>
  <c r="O24" i="4"/>
  <c r="P24" i="4"/>
  <c r="Q24" i="4"/>
  <c r="AA24" i="4"/>
  <c r="AB24" i="4"/>
  <c r="AC24" i="4"/>
  <c r="AD24" i="4"/>
  <c r="AE24" i="4"/>
  <c r="AV24" i="4"/>
  <c r="AW24" i="4"/>
  <c r="AX24" i="4"/>
  <c r="AY24" i="4"/>
  <c r="AZ24" i="4"/>
  <c r="BO24" i="4"/>
  <c r="BP24" i="4"/>
  <c r="BQ24" i="4"/>
  <c r="BR24" i="4"/>
  <c r="BS24" i="4"/>
  <c r="CE24" i="4"/>
  <c r="M25" i="4"/>
  <c r="N25" i="4"/>
  <c r="O25" i="4"/>
  <c r="P25" i="4"/>
  <c r="Q25" i="4"/>
  <c r="AA25" i="4"/>
  <c r="AB25" i="4"/>
  <c r="AC25" i="4"/>
  <c r="AD25" i="4"/>
  <c r="AE25" i="4"/>
  <c r="AV25" i="4"/>
  <c r="AW25" i="4"/>
  <c r="AX25" i="4"/>
  <c r="AY25" i="4"/>
  <c r="AZ25" i="4"/>
  <c r="BO25" i="4"/>
  <c r="BP25" i="4"/>
  <c r="BQ25" i="4"/>
  <c r="BR25" i="4"/>
  <c r="BS25" i="4"/>
  <c r="CE25" i="4"/>
  <c r="M26" i="4"/>
  <c r="N26" i="4"/>
  <c r="O26" i="4"/>
  <c r="P26" i="4"/>
  <c r="Q26" i="4"/>
  <c r="AA26" i="4"/>
  <c r="AB26" i="4"/>
  <c r="AC26" i="4"/>
  <c r="AD26" i="4"/>
  <c r="AE26" i="4"/>
  <c r="AV26" i="4"/>
  <c r="AW26" i="4"/>
  <c r="AX26" i="4"/>
  <c r="AY26" i="4"/>
  <c r="AZ26" i="4"/>
  <c r="BO26" i="4"/>
  <c r="BP26" i="4"/>
  <c r="BQ26" i="4"/>
  <c r="BR26" i="4"/>
  <c r="BS26" i="4"/>
  <c r="CE26" i="4"/>
  <c r="M27" i="4"/>
  <c r="N27" i="4"/>
  <c r="O27" i="4"/>
  <c r="P27" i="4"/>
  <c r="Q27" i="4"/>
  <c r="AA27" i="4"/>
  <c r="AB27" i="4"/>
  <c r="AC27" i="4"/>
  <c r="AD27" i="4"/>
  <c r="AE27" i="4"/>
  <c r="AV27" i="4"/>
  <c r="AW27" i="4"/>
  <c r="AX27" i="4"/>
  <c r="AY27" i="4"/>
  <c r="AZ27" i="4"/>
  <c r="BO27" i="4"/>
  <c r="BP27" i="4"/>
  <c r="BQ27" i="4"/>
  <c r="BR27" i="4"/>
  <c r="BS27" i="4"/>
  <c r="CE27" i="4"/>
  <c r="M28" i="4"/>
  <c r="N28" i="4"/>
  <c r="O28" i="4"/>
  <c r="P28" i="4"/>
  <c r="Q28" i="4"/>
  <c r="AA28" i="4"/>
  <c r="AB28" i="4"/>
  <c r="AC28" i="4"/>
  <c r="AD28" i="4"/>
  <c r="AE28" i="4"/>
  <c r="AV28" i="4"/>
  <c r="AW28" i="4"/>
  <c r="AX28" i="4"/>
  <c r="AY28" i="4"/>
  <c r="AZ28" i="4"/>
  <c r="BO28" i="4"/>
  <c r="BP28" i="4"/>
  <c r="BQ28" i="4"/>
  <c r="BR28" i="4"/>
  <c r="BS28" i="4"/>
  <c r="CE28" i="4"/>
  <c r="M29" i="4"/>
  <c r="N29" i="4"/>
  <c r="O29" i="4"/>
  <c r="P29" i="4"/>
  <c r="Q29" i="4"/>
  <c r="AA29" i="4"/>
  <c r="AB29" i="4"/>
  <c r="AC29" i="4"/>
  <c r="AD29" i="4"/>
  <c r="AE29" i="4"/>
  <c r="AV29" i="4"/>
  <c r="AW29" i="4"/>
  <c r="AX29" i="4"/>
  <c r="AY29" i="4"/>
  <c r="AZ29" i="4"/>
  <c r="BO29" i="4"/>
  <c r="BP29" i="4"/>
  <c r="BQ29" i="4"/>
  <c r="BR29" i="4"/>
  <c r="BS29" i="4"/>
  <c r="CE29" i="4"/>
  <c r="M30" i="4"/>
  <c r="N30" i="4"/>
  <c r="O30" i="4"/>
  <c r="P30" i="4"/>
  <c r="Q30" i="4"/>
  <c r="AA30" i="4"/>
  <c r="AB30" i="4"/>
  <c r="AC30" i="4"/>
  <c r="AD30" i="4"/>
  <c r="AE30" i="4"/>
  <c r="AV30" i="4"/>
  <c r="AW30" i="4"/>
  <c r="AX30" i="4"/>
  <c r="AY30" i="4"/>
  <c r="AZ30" i="4"/>
  <c r="BO30" i="4"/>
  <c r="BP30" i="4"/>
  <c r="BQ30" i="4"/>
  <c r="BR30" i="4"/>
  <c r="BS30" i="4"/>
  <c r="CE30" i="4"/>
  <c r="M31" i="4"/>
  <c r="N31" i="4"/>
  <c r="O31" i="4"/>
  <c r="P31" i="4"/>
  <c r="Q31" i="4"/>
  <c r="AA31" i="4"/>
  <c r="AB31" i="4"/>
  <c r="AC31" i="4"/>
  <c r="AD31" i="4"/>
  <c r="AE31" i="4"/>
  <c r="AV31" i="4"/>
  <c r="AW31" i="4"/>
  <c r="AX31" i="4"/>
  <c r="AY31" i="4"/>
  <c r="AZ31" i="4"/>
  <c r="BO31" i="4"/>
  <c r="BP31" i="4"/>
  <c r="BQ31" i="4"/>
  <c r="BR31" i="4"/>
  <c r="BS31" i="4"/>
  <c r="CE31" i="4"/>
  <c r="M32" i="4"/>
  <c r="N32" i="4"/>
  <c r="O32" i="4"/>
  <c r="P32" i="4"/>
  <c r="Q32" i="4"/>
  <c r="AA32" i="4"/>
  <c r="AB32" i="4"/>
  <c r="AC32" i="4"/>
  <c r="AD32" i="4"/>
  <c r="AE32" i="4"/>
  <c r="AV32" i="4"/>
  <c r="AW32" i="4"/>
  <c r="AX32" i="4"/>
  <c r="AY32" i="4"/>
  <c r="AZ32" i="4"/>
  <c r="BO32" i="4"/>
  <c r="BP32" i="4"/>
  <c r="BQ32" i="4"/>
  <c r="BR32" i="4"/>
  <c r="BS32" i="4"/>
  <c r="CE32" i="4"/>
  <c r="M33" i="4"/>
  <c r="N33" i="4"/>
  <c r="O33" i="4"/>
  <c r="P33" i="4"/>
  <c r="Q33" i="4"/>
  <c r="AA33" i="4"/>
  <c r="AB33" i="4"/>
  <c r="AC33" i="4"/>
  <c r="AD33" i="4"/>
  <c r="AE33" i="4"/>
  <c r="AV33" i="4"/>
  <c r="AW33" i="4"/>
  <c r="AX33" i="4"/>
  <c r="AY33" i="4"/>
  <c r="AZ33" i="4"/>
  <c r="BO33" i="4"/>
  <c r="BP33" i="4"/>
  <c r="BQ33" i="4"/>
  <c r="BR33" i="4"/>
  <c r="BS33" i="4"/>
  <c r="CE33" i="4"/>
  <c r="M34" i="4"/>
  <c r="N34" i="4"/>
  <c r="O34" i="4"/>
  <c r="P34" i="4"/>
  <c r="Q34" i="4"/>
  <c r="AA34" i="4"/>
  <c r="AB34" i="4"/>
  <c r="AC34" i="4"/>
  <c r="AD34" i="4"/>
  <c r="AE34" i="4"/>
  <c r="AV34" i="4"/>
  <c r="AW34" i="4"/>
  <c r="AX34" i="4"/>
  <c r="AY34" i="4"/>
  <c r="AZ34" i="4"/>
  <c r="BO34" i="4"/>
  <c r="BP34" i="4"/>
  <c r="BQ34" i="4"/>
  <c r="BR34" i="4"/>
  <c r="BS34" i="4"/>
  <c r="CE34" i="4"/>
  <c r="M35" i="4"/>
  <c r="N35" i="4"/>
  <c r="O35" i="4"/>
  <c r="P35" i="4"/>
  <c r="Q35" i="4"/>
  <c r="AA35" i="4"/>
  <c r="AB35" i="4"/>
  <c r="AC35" i="4"/>
  <c r="AD35" i="4"/>
  <c r="AE35" i="4"/>
  <c r="AV35" i="4"/>
  <c r="AW35" i="4"/>
  <c r="AX35" i="4"/>
  <c r="AY35" i="4"/>
  <c r="AZ35" i="4"/>
  <c r="BO35" i="4"/>
  <c r="BP35" i="4"/>
  <c r="BQ35" i="4"/>
  <c r="BR35" i="4"/>
  <c r="BS35" i="4"/>
  <c r="CE35" i="4"/>
  <c r="M36" i="4"/>
  <c r="N36" i="4"/>
  <c r="O36" i="4"/>
  <c r="P36" i="4"/>
  <c r="Q36" i="4"/>
  <c r="AA36" i="4"/>
  <c r="AB36" i="4"/>
  <c r="AC36" i="4"/>
  <c r="AD36" i="4"/>
  <c r="AE36" i="4"/>
  <c r="AV36" i="4"/>
  <c r="AW36" i="4"/>
  <c r="AX36" i="4"/>
  <c r="AY36" i="4"/>
  <c r="AZ36" i="4"/>
  <c r="BO36" i="4"/>
  <c r="BP36" i="4"/>
  <c r="BQ36" i="4"/>
  <c r="BR36" i="4"/>
  <c r="BS36" i="4"/>
  <c r="CE36" i="4"/>
  <c r="M37" i="4"/>
  <c r="N37" i="4"/>
  <c r="O37" i="4"/>
  <c r="P37" i="4"/>
  <c r="Q37" i="4"/>
  <c r="AA37" i="4"/>
  <c r="AB37" i="4"/>
  <c r="AC37" i="4"/>
  <c r="AD37" i="4"/>
  <c r="AE37" i="4"/>
  <c r="AV37" i="4"/>
  <c r="AW37" i="4"/>
  <c r="AX37" i="4"/>
  <c r="AY37" i="4"/>
  <c r="AZ37" i="4"/>
  <c r="BO37" i="4"/>
  <c r="BP37" i="4"/>
  <c r="BQ37" i="4"/>
  <c r="BR37" i="4"/>
  <c r="BS37" i="4"/>
  <c r="CE37" i="4"/>
  <c r="M38" i="4"/>
  <c r="N38" i="4"/>
  <c r="O38" i="4"/>
  <c r="P38" i="4"/>
  <c r="Q38" i="4"/>
  <c r="AA38" i="4"/>
  <c r="AB38" i="4"/>
  <c r="AC38" i="4"/>
  <c r="AD38" i="4"/>
  <c r="AE38" i="4"/>
  <c r="AV38" i="4"/>
  <c r="AW38" i="4"/>
  <c r="AX38" i="4"/>
  <c r="AY38" i="4"/>
  <c r="AZ38" i="4"/>
  <c r="BO38" i="4"/>
  <c r="BP38" i="4"/>
  <c r="BQ38" i="4"/>
  <c r="BR38" i="4"/>
  <c r="BS38" i="4"/>
  <c r="CE38" i="4"/>
  <c r="M39" i="4"/>
  <c r="N39" i="4"/>
  <c r="O39" i="4"/>
  <c r="P39" i="4"/>
  <c r="Q39" i="4"/>
  <c r="AA39" i="4"/>
  <c r="AB39" i="4"/>
  <c r="AC39" i="4"/>
  <c r="AD39" i="4"/>
  <c r="AE39" i="4"/>
  <c r="AV39" i="4"/>
  <c r="AW39" i="4"/>
  <c r="AX39" i="4"/>
  <c r="AY39" i="4"/>
  <c r="AZ39" i="4"/>
  <c r="BO39" i="4"/>
  <c r="BP39" i="4"/>
  <c r="BQ39" i="4"/>
  <c r="BR39" i="4"/>
  <c r="BS39" i="4"/>
  <c r="CE39" i="4"/>
  <c r="M40" i="4"/>
  <c r="N40" i="4"/>
  <c r="O40" i="4"/>
  <c r="P40" i="4"/>
  <c r="Q40" i="4"/>
  <c r="AA40" i="4"/>
  <c r="AB40" i="4"/>
  <c r="AC40" i="4"/>
  <c r="AD40" i="4"/>
  <c r="AE40" i="4"/>
  <c r="AV40" i="4"/>
  <c r="AW40" i="4"/>
  <c r="AX40" i="4"/>
  <c r="AY40" i="4"/>
  <c r="AZ40" i="4"/>
  <c r="BO40" i="4"/>
  <c r="BP40" i="4"/>
  <c r="BQ40" i="4"/>
  <c r="BR40" i="4"/>
  <c r="BS40" i="4"/>
  <c r="CE40" i="4"/>
  <c r="M41" i="4"/>
  <c r="N41" i="4"/>
  <c r="O41" i="4"/>
  <c r="P41" i="4"/>
  <c r="Q41" i="4"/>
  <c r="AA41" i="4"/>
  <c r="AB41" i="4"/>
  <c r="AC41" i="4"/>
  <c r="AD41" i="4"/>
  <c r="AE41" i="4"/>
  <c r="AV41" i="4"/>
  <c r="AW41" i="4"/>
  <c r="AX41" i="4"/>
  <c r="AY41" i="4"/>
  <c r="AZ41" i="4"/>
  <c r="BO41" i="4"/>
  <c r="BP41" i="4"/>
  <c r="BQ41" i="4"/>
  <c r="BR41" i="4"/>
  <c r="BS41" i="4"/>
  <c r="CE41" i="4"/>
  <c r="M42" i="4"/>
  <c r="N42" i="4"/>
  <c r="O42" i="4"/>
  <c r="P42" i="4"/>
  <c r="Q42" i="4"/>
  <c r="AA42" i="4"/>
  <c r="AB42" i="4"/>
  <c r="AC42" i="4"/>
  <c r="AD42" i="4"/>
  <c r="AE42" i="4"/>
  <c r="AV42" i="4"/>
  <c r="AW42" i="4"/>
  <c r="AX42" i="4"/>
  <c r="AY42" i="4"/>
  <c r="AZ42" i="4"/>
  <c r="BO42" i="4"/>
  <c r="BP42" i="4"/>
  <c r="BQ42" i="4"/>
  <c r="BR42" i="4"/>
  <c r="BS42" i="4"/>
  <c r="CE42" i="4"/>
  <c r="M43" i="4"/>
  <c r="N43" i="4"/>
  <c r="O43" i="4"/>
  <c r="P43" i="4"/>
  <c r="Q43" i="4"/>
  <c r="AA43" i="4"/>
  <c r="AB43" i="4"/>
  <c r="AC43" i="4"/>
  <c r="AD43" i="4"/>
  <c r="AE43" i="4"/>
  <c r="AV43" i="4"/>
  <c r="AW43" i="4"/>
  <c r="AX43" i="4"/>
  <c r="AY43" i="4"/>
  <c r="AZ43" i="4"/>
  <c r="BO43" i="4"/>
  <c r="BP43" i="4"/>
  <c r="BQ43" i="4"/>
  <c r="BR43" i="4"/>
  <c r="BS43" i="4"/>
  <c r="CE43" i="4"/>
  <c r="M44" i="4"/>
  <c r="N44" i="4"/>
  <c r="O44" i="4"/>
  <c r="P44" i="4"/>
  <c r="Q44" i="4"/>
  <c r="AA44" i="4"/>
  <c r="AB44" i="4"/>
  <c r="AC44" i="4"/>
  <c r="AD44" i="4"/>
  <c r="AE44" i="4"/>
  <c r="AV44" i="4"/>
  <c r="AW44" i="4"/>
  <c r="AX44" i="4"/>
  <c r="AY44" i="4"/>
  <c r="AZ44" i="4"/>
  <c r="BO44" i="4"/>
  <c r="BP44" i="4"/>
  <c r="BQ44" i="4"/>
  <c r="BR44" i="4"/>
  <c r="BS44" i="4"/>
  <c r="CE44" i="4"/>
  <c r="M45" i="4"/>
  <c r="N45" i="4"/>
  <c r="O45" i="4"/>
  <c r="P45" i="4"/>
  <c r="Q45" i="4"/>
  <c r="AA45" i="4"/>
  <c r="AB45" i="4"/>
  <c r="AC45" i="4"/>
  <c r="AD45" i="4"/>
  <c r="AE45" i="4"/>
  <c r="AV45" i="4"/>
  <c r="AW45" i="4"/>
  <c r="AX45" i="4"/>
  <c r="AY45" i="4"/>
  <c r="AZ45" i="4"/>
  <c r="BO45" i="4"/>
  <c r="BP45" i="4"/>
  <c r="BQ45" i="4"/>
  <c r="BR45" i="4"/>
  <c r="BS45" i="4"/>
  <c r="CE45" i="4"/>
  <c r="M46" i="4"/>
  <c r="N46" i="4"/>
  <c r="O46" i="4"/>
  <c r="P46" i="4"/>
  <c r="Q46" i="4"/>
  <c r="AA46" i="4"/>
  <c r="AB46" i="4"/>
  <c r="AC46" i="4"/>
  <c r="AD46" i="4"/>
  <c r="AE46" i="4"/>
  <c r="AV46" i="4"/>
  <c r="AW46" i="4"/>
  <c r="AX46" i="4"/>
  <c r="AY46" i="4"/>
  <c r="AZ46" i="4"/>
  <c r="BO46" i="4"/>
  <c r="BP46" i="4"/>
  <c r="BQ46" i="4"/>
  <c r="BR46" i="4"/>
  <c r="BS46" i="4"/>
  <c r="CE46" i="4"/>
  <c r="M47" i="4"/>
  <c r="N47" i="4"/>
  <c r="O47" i="4"/>
  <c r="P47" i="4"/>
  <c r="Q47" i="4"/>
  <c r="AA47" i="4"/>
  <c r="AB47" i="4"/>
  <c r="AC47" i="4"/>
  <c r="AD47" i="4"/>
  <c r="AE47" i="4"/>
  <c r="AV47" i="4"/>
  <c r="AW47" i="4"/>
  <c r="AX47" i="4"/>
  <c r="AY47" i="4"/>
  <c r="AZ47" i="4"/>
  <c r="BO47" i="4"/>
  <c r="BP47" i="4"/>
  <c r="BQ47" i="4"/>
  <c r="BR47" i="4"/>
  <c r="BS47" i="4"/>
  <c r="CE47" i="4"/>
  <c r="M48" i="4"/>
  <c r="N48" i="4"/>
  <c r="O48" i="4"/>
  <c r="P48" i="4"/>
  <c r="Q48" i="4"/>
  <c r="AA48" i="4"/>
  <c r="AB48" i="4"/>
  <c r="AC48" i="4"/>
  <c r="AD48" i="4"/>
  <c r="AE48" i="4"/>
  <c r="AV48" i="4"/>
  <c r="AW48" i="4"/>
  <c r="AX48" i="4"/>
  <c r="AY48" i="4"/>
  <c r="AZ48" i="4"/>
  <c r="BO48" i="4"/>
  <c r="BP48" i="4"/>
  <c r="BQ48" i="4"/>
  <c r="BR48" i="4"/>
  <c r="BS48" i="4"/>
  <c r="CE48" i="4"/>
  <c r="M49" i="4"/>
  <c r="N49" i="4"/>
  <c r="O49" i="4"/>
  <c r="P49" i="4"/>
  <c r="Q49" i="4"/>
  <c r="AA49" i="4"/>
  <c r="AB49" i="4"/>
  <c r="AC49" i="4"/>
  <c r="AD49" i="4"/>
  <c r="AE49" i="4"/>
  <c r="AV49" i="4"/>
  <c r="AW49" i="4"/>
  <c r="AX49" i="4"/>
  <c r="AY49" i="4"/>
  <c r="AZ49" i="4"/>
  <c r="BO49" i="4"/>
  <c r="BP49" i="4"/>
  <c r="BQ49" i="4"/>
  <c r="BR49" i="4"/>
  <c r="BS49" i="4"/>
  <c r="CE49" i="4"/>
  <c r="M50" i="4"/>
  <c r="N50" i="4"/>
  <c r="O50" i="4"/>
  <c r="P50" i="4"/>
  <c r="Q50" i="4"/>
  <c r="AA50" i="4"/>
  <c r="AB50" i="4"/>
  <c r="AC50" i="4"/>
  <c r="AD50" i="4"/>
  <c r="AE50" i="4"/>
  <c r="AV50" i="4"/>
  <c r="AW50" i="4"/>
  <c r="AX50" i="4"/>
  <c r="AY50" i="4"/>
  <c r="AZ50" i="4"/>
  <c r="BO50" i="4"/>
  <c r="BP50" i="4"/>
  <c r="BQ50" i="4"/>
  <c r="BR50" i="4"/>
  <c r="BS50" i="4"/>
  <c r="CE50" i="4"/>
  <c r="M51" i="4"/>
  <c r="N51" i="4"/>
  <c r="O51" i="4"/>
  <c r="P51" i="4"/>
  <c r="Q51" i="4"/>
  <c r="AA51" i="4"/>
  <c r="AB51" i="4"/>
  <c r="AC51" i="4"/>
  <c r="AD51" i="4"/>
  <c r="AE51" i="4"/>
  <c r="AV51" i="4"/>
  <c r="AW51" i="4"/>
  <c r="AX51" i="4"/>
  <c r="AY51" i="4"/>
  <c r="AZ51" i="4"/>
  <c r="BO51" i="4"/>
  <c r="BP51" i="4"/>
  <c r="BQ51" i="4"/>
  <c r="BR51" i="4"/>
  <c r="BS51" i="4"/>
  <c r="CE51" i="4"/>
  <c r="M52" i="4"/>
  <c r="N52" i="4"/>
  <c r="O52" i="4"/>
  <c r="P52" i="4"/>
  <c r="Q52" i="4"/>
  <c r="AA52" i="4"/>
  <c r="AB52" i="4"/>
  <c r="AC52" i="4"/>
  <c r="AD52" i="4"/>
  <c r="AE52" i="4"/>
  <c r="AV52" i="4"/>
  <c r="AW52" i="4"/>
  <c r="AX52" i="4"/>
  <c r="AY52" i="4"/>
  <c r="AZ52" i="4"/>
  <c r="BO52" i="4"/>
  <c r="BP52" i="4"/>
  <c r="BQ52" i="4"/>
  <c r="BR52" i="4"/>
  <c r="BS52" i="4"/>
  <c r="CE52" i="4"/>
  <c r="M53" i="4"/>
  <c r="N53" i="4"/>
  <c r="O53" i="4"/>
  <c r="P53" i="4"/>
  <c r="Q53" i="4"/>
  <c r="AA53" i="4"/>
  <c r="AB53" i="4"/>
  <c r="AC53" i="4"/>
  <c r="AD53" i="4"/>
  <c r="AE53" i="4"/>
  <c r="AV53" i="4"/>
  <c r="AW53" i="4"/>
  <c r="AX53" i="4"/>
  <c r="AY53" i="4"/>
  <c r="AZ53" i="4"/>
  <c r="BO53" i="4"/>
  <c r="BP53" i="4"/>
  <c r="BQ53" i="4"/>
  <c r="BR53" i="4"/>
  <c r="BS53" i="4"/>
  <c r="CE53" i="4"/>
  <c r="M54" i="4"/>
  <c r="N54" i="4"/>
  <c r="O54" i="4"/>
  <c r="P54" i="4"/>
  <c r="Q54" i="4"/>
  <c r="AA54" i="4"/>
  <c r="AB54" i="4"/>
  <c r="AC54" i="4"/>
  <c r="AD54" i="4"/>
  <c r="AE54" i="4"/>
  <c r="AV54" i="4"/>
  <c r="AW54" i="4"/>
  <c r="AX54" i="4"/>
  <c r="AY54" i="4"/>
  <c r="AZ54" i="4"/>
  <c r="BO54" i="4"/>
  <c r="BP54" i="4"/>
  <c r="BQ54" i="4"/>
  <c r="BR54" i="4"/>
  <c r="BS54" i="4"/>
  <c r="CE54" i="4"/>
  <c r="M55" i="4"/>
  <c r="N55" i="4"/>
  <c r="O55" i="4"/>
  <c r="P55" i="4"/>
  <c r="Q55" i="4"/>
  <c r="AA55" i="4"/>
  <c r="AB55" i="4"/>
  <c r="AC55" i="4"/>
  <c r="AD55" i="4"/>
  <c r="AE55" i="4"/>
  <c r="AV55" i="4"/>
  <c r="AW55" i="4"/>
  <c r="AX55" i="4"/>
  <c r="AY55" i="4"/>
  <c r="AZ55" i="4"/>
  <c r="BO55" i="4"/>
  <c r="BP55" i="4"/>
  <c r="BQ55" i="4"/>
  <c r="BR55" i="4"/>
  <c r="BS55" i="4"/>
  <c r="CE55" i="4"/>
  <c r="M56" i="4"/>
  <c r="N56" i="4"/>
  <c r="O56" i="4"/>
  <c r="P56" i="4"/>
  <c r="Q56" i="4"/>
  <c r="AA56" i="4"/>
  <c r="AB56" i="4"/>
  <c r="AC56" i="4"/>
  <c r="AD56" i="4"/>
  <c r="AE56" i="4"/>
  <c r="AV56" i="4"/>
  <c r="AW56" i="4"/>
  <c r="AX56" i="4"/>
  <c r="AY56" i="4"/>
  <c r="AZ56" i="4"/>
  <c r="BO56" i="4"/>
  <c r="BP56" i="4"/>
  <c r="BQ56" i="4"/>
  <c r="BR56" i="4"/>
  <c r="BS56" i="4"/>
  <c r="CE56" i="4"/>
  <c r="M57" i="4"/>
  <c r="N57" i="4"/>
  <c r="O57" i="4"/>
  <c r="P57" i="4"/>
  <c r="Q57" i="4"/>
  <c r="AA57" i="4"/>
  <c r="AB57" i="4"/>
  <c r="AC57" i="4"/>
  <c r="AD57" i="4"/>
  <c r="AE57" i="4"/>
  <c r="AV57" i="4"/>
  <c r="AW57" i="4"/>
  <c r="AX57" i="4"/>
  <c r="AY57" i="4"/>
  <c r="AZ57" i="4"/>
  <c r="BO57" i="4"/>
  <c r="BP57" i="4"/>
  <c r="BQ57" i="4"/>
  <c r="BR57" i="4"/>
  <c r="BS57" i="4"/>
  <c r="CE57" i="4"/>
  <c r="M58" i="4"/>
  <c r="N58" i="4"/>
  <c r="O58" i="4"/>
  <c r="P58" i="4"/>
  <c r="Q58" i="4"/>
  <c r="AA58" i="4"/>
  <c r="AB58" i="4"/>
  <c r="AC58" i="4"/>
  <c r="AD58" i="4"/>
  <c r="AE58" i="4"/>
  <c r="AV58" i="4"/>
  <c r="AW58" i="4"/>
  <c r="AX58" i="4"/>
  <c r="AY58" i="4"/>
  <c r="AZ58" i="4"/>
  <c r="BO58" i="4"/>
  <c r="BP58" i="4"/>
  <c r="BQ58" i="4"/>
  <c r="BR58" i="4"/>
  <c r="BS58" i="4"/>
  <c r="CE58" i="4"/>
  <c r="M59" i="4"/>
  <c r="N59" i="4"/>
  <c r="O59" i="4"/>
  <c r="P59" i="4"/>
  <c r="Q59" i="4"/>
  <c r="AA59" i="4"/>
  <c r="AB59" i="4"/>
  <c r="AC59" i="4"/>
  <c r="AD59" i="4"/>
  <c r="AE59" i="4"/>
  <c r="AV59" i="4"/>
  <c r="AW59" i="4"/>
  <c r="AX59" i="4"/>
  <c r="AY59" i="4"/>
  <c r="AZ59" i="4"/>
  <c r="BO59" i="4"/>
  <c r="BP59" i="4"/>
  <c r="BQ59" i="4"/>
  <c r="BR59" i="4"/>
  <c r="BS59" i="4"/>
  <c r="CE59" i="4"/>
  <c r="M60" i="4"/>
  <c r="N60" i="4"/>
  <c r="O60" i="4"/>
  <c r="P60" i="4"/>
  <c r="Q60" i="4"/>
  <c r="AA60" i="4"/>
  <c r="AB60" i="4"/>
  <c r="AC60" i="4"/>
  <c r="AD60" i="4"/>
  <c r="AE60" i="4"/>
  <c r="AV60" i="4"/>
  <c r="AW60" i="4"/>
  <c r="AX60" i="4"/>
  <c r="AY60" i="4"/>
  <c r="AZ60" i="4"/>
  <c r="BO60" i="4"/>
  <c r="BP60" i="4"/>
  <c r="BQ60" i="4"/>
  <c r="BR60" i="4"/>
  <c r="BS60" i="4"/>
  <c r="CE60" i="4"/>
  <c r="M61" i="4"/>
  <c r="N61" i="4"/>
  <c r="O61" i="4"/>
  <c r="P61" i="4"/>
  <c r="Q61" i="4"/>
  <c r="AA61" i="4"/>
  <c r="AB61" i="4"/>
  <c r="AC61" i="4"/>
  <c r="AD61" i="4"/>
  <c r="AE61" i="4"/>
  <c r="AV61" i="4"/>
  <c r="AW61" i="4"/>
  <c r="AX61" i="4"/>
  <c r="AY61" i="4"/>
  <c r="AZ61" i="4"/>
  <c r="BO61" i="4"/>
  <c r="BP61" i="4"/>
  <c r="BQ61" i="4"/>
  <c r="BR61" i="4"/>
  <c r="BS61" i="4"/>
  <c r="CE61" i="4"/>
  <c r="M62" i="4"/>
  <c r="N62" i="4"/>
  <c r="O62" i="4"/>
  <c r="P62" i="4"/>
  <c r="Q62" i="4"/>
  <c r="AA62" i="4"/>
  <c r="AB62" i="4"/>
  <c r="AC62" i="4"/>
  <c r="AD62" i="4"/>
  <c r="AE62" i="4"/>
  <c r="AV62" i="4"/>
  <c r="AW62" i="4"/>
  <c r="AX62" i="4"/>
  <c r="AY62" i="4"/>
  <c r="AZ62" i="4"/>
  <c r="BO62" i="4"/>
  <c r="BP62" i="4"/>
  <c r="BQ62" i="4"/>
  <c r="BR62" i="4"/>
  <c r="BS62" i="4"/>
  <c r="CE62" i="4"/>
  <c r="M63" i="4"/>
  <c r="N63" i="4"/>
  <c r="O63" i="4"/>
  <c r="P63" i="4"/>
  <c r="Q63" i="4"/>
  <c r="R63" i="4"/>
  <c r="AA63" i="4"/>
  <c r="AB63" i="4"/>
  <c r="AC63" i="4"/>
  <c r="AD63" i="4"/>
  <c r="AE63" i="4"/>
  <c r="AF63" i="4"/>
  <c r="AV63" i="4"/>
  <c r="AW63" i="4"/>
  <c r="AX63" i="4"/>
  <c r="AY63" i="4"/>
  <c r="AZ63" i="4"/>
  <c r="BA63" i="4"/>
  <c r="BO63" i="4"/>
  <c r="BP63" i="4"/>
  <c r="BQ63" i="4"/>
  <c r="BR63" i="4"/>
  <c r="BS63" i="4"/>
  <c r="BT63" i="4"/>
  <c r="CE63" i="4"/>
  <c r="M64" i="4"/>
  <c r="N64" i="4"/>
  <c r="O64" i="4"/>
  <c r="P64" i="4"/>
  <c r="Q64" i="4"/>
  <c r="AA64" i="4"/>
  <c r="AB64" i="4"/>
  <c r="AC64" i="4"/>
  <c r="AD64" i="4"/>
  <c r="AE64" i="4"/>
  <c r="AV64" i="4"/>
  <c r="AW64" i="4"/>
  <c r="AX64" i="4"/>
  <c r="AY64" i="4"/>
  <c r="AZ64" i="4"/>
  <c r="BO64" i="4"/>
  <c r="BP64" i="4"/>
  <c r="BQ64" i="4"/>
  <c r="BR64" i="4"/>
  <c r="BS64" i="4"/>
  <c r="CE64" i="4"/>
  <c r="M65" i="4"/>
  <c r="N65" i="4"/>
  <c r="O65" i="4"/>
  <c r="P65" i="4"/>
  <c r="Q65" i="4"/>
  <c r="AA65" i="4"/>
  <c r="AB65" i="4"/>
  <c r="AC65" i="4"/>
  <c r="AD65" i="4"/>
  <c r="AE65" i="4"/>
  <c r="AV65" i="4"/>
  <c r="AW65" i="4"/>
  <c r="AX65" i="4"/>
  <c r="AY65" i="4"/>
  <c r="AZ65" i="4"/>
  <c r="BO65" i="4"/>
  <c r="BP65" i="4"/>
  <c r="BQ65" i="4"/>
  <c r="BR65" i="4"/>
  <c r="BS65" i="4"/>
  <c r="CE65" i="4"/>
  <c r="M66" i="4"/>
  <c r="N66" i="4"/>
  <c r="O66" i="4"/>
  <c r="P66" i="4"/>
  <c r="Q66" i="4"/>
  <c r="AA66" i="4"/>
  <c r="AB66" i="4"/>
  <c r="AC66" i="4"/>
  <c r="AD66" i="4"/>
  <c r="AE66" i="4"/>
  <c r="AV66" i="4"/>
  <c r="AW66" i="4"/>
  <c r="AX66" i="4"/>
  <c r="AY66" i="4"/>
  <c r="AZ66" i="4"/>
  <c r="BO66" i="4"/>
  <c r="BP66" i="4"/>
  <c r="BQ66" i="4"/>
  <c r="BR66" i="4"/>
  <c r="BS66" i="4"/>
  <c r="CE66" i="4"/>
  <c r="M67" i="4"/>
  <c r="N67" i="4"/>
  <c r="O67" i="4"/>
  <c r="P67" i="4"/>
  <c r="Q67" i="4"/>
  <c r="AA67" i="4"/>
  <c r="AB67" i="4"/>
  <c r="AC67" i="4"/>
  <c r="AD67" i="4"/>
  <c r="AE67" i="4"/>
  <c r="AV67" i="4"/>
  <c r="AW67" i="4"/>
  <c r="AX67" i="4"/>
  <c r="AY67" i="4"/>
  <c r="AZ67" i="4"/>
  <c r="BO67" i="4"/>
  <c r="BP67" i="4"/>
  <c r="BQ67" i="4"/>
  <c r="BR67" i="4"/>
  <c r="BS67" i="4"/>
  <c r="CE67" i="4"/>
  <c r="M68" i="4"/>
  <c r="N68" i="4"/>
  <c r="O68" i="4"/>
  <c r="P68" i="4"/>
  <c r="Q68" i="4"/>
  <c r="AA68" i="4"/>
  <c r="AB68" i="4"/>
  <c r="AC68" i="4"/>
  <c r="AD68" i="4"/>
  <c r="AE68" i="4"/>
  <c r="AV68" i="4"/>
  <c r="AW68" i="4"/>
  <c r="AX68" i="4"/>
  <c r="AY68" i="4"/>
  <c r="AZ68" i="4"/>
  <c r="BO68" i="4"/>
  <c r="BP68" i="4"/>
  <c r="BQ68" i="4"/>
  <c r="BR68" i="4"/>
  <c r="BS68" i="4"/>
  <c r="CE68" i="4"/>
  <c r="AA69" i="4"/>
  <c r="AB69" i="4"/>
  <c r="AC69" i="4"/>
  <c r="AD69" i="4"/>
  <c r="AE69" i="4"/>
  <c r="AF69" i="4"/>
  <c r="AV69" i="4"/>
  <c r="AW69" i="4"/>
  <c r="AX69" i="4"/>
  <c r="AY69" i="4"/>
  <c r="AZ69" i="4"/>
  <c r="BA69" i="4"/>
  <c r="BO69" i="4"/>
  <c r="BP69" i="4"/>
  <c r="BQ69" i="4"/>
  <c r="BR69" i="4"/>
  <c r="BS69" i="4"/>
  <c r="BT69" i="4"/>
  <c r="CE69" i="4"/>
  <c r="M72" i="4"/>
  <c r="N72" i="4"/>
  <c r="O72" i="4"/>
  <c r="P72" i="4"/>
  <c r="Q72" i="4"/>
  <c r="R72" i="4"/>
  <c r="AA72" i="4"/>
  <c r="AB72" i="4"/>
  <c r="AC72" i="4"/>
  <c r="AD72" i="4"/>
  <c r="AE72" i="4"/>
  <c r="AF72" i="4"/>
  <c r="AV72" i="4"/>
  <c r="AW72" i="4"/>
  <c r="AX72" i="4"/>
  <c r="AY72" i="4"/>
  <c r="AZ72" i="4"/>
  <c r="BA72" i="4"/>
  <c r="BO72" i="4"/>
  <c r="BP72" i="4"/>
  <c r="BQ72" i="4"/>
  <c r="BR72" i="4"/>
  <c r="BS72" i="4"/>
  <c r="BT72" i="4"/>
  <c r="CE72" i="4"/>
  <c r="M73" i="4"/>
  <c r="N73" i="4"/>
  <c r="O73" i="4"/>
  <c r="P73" i="4"/>
  <c r="Q73" i="4"/>
  <c r="R73" i="4"/>
  <c r="AA73" i="4"/>
  <c r="AB73" i="4"/>
  <c r="AC73" i="4"/>
  <c r="AD73" i="4"/>
  <c r="AE73" i="4"/>
  <c r="AF73" i="4"/>
  <c r="AV73" i="4"/>
  <c r="AW73" i="4"/>
  <c r="AX73" i="4"/>
  <c r="AY73" i="4"/>
  <c r="AZ73" i="4"/>
  <c r="BA73" i="4"/>
  <c r="BO73" i="4"/>
  <c r="BP73" i="4"/>
  <c r="BQ73" i="4"/>
  <c r="BR73" i="4"/>
  <c r="BS73" i="4"/>
  <c r="BT73" i="4"/>
  <c r="CE73" i="4"/>
  <c r="M74" i="4"/>
  <c r="N74" i="4"/>
  <c r="O74" i="4"/>
  <c r="P74" i="4"/>
  <c r="Q74" i="4"/>
  <c r="R74" i="4"/>
  <c r="AA74" i="4"/>
  <c r="AB74" i="4"/>
  <c r="AC74" i="4"/>
  <c r="AD74" i="4"/>
  <c r="AE74" i="4"/>
  <c r="AF74" i="4"/>
  <c r="AV74" i="4"/>
  <c r="AW74" i="4"/>
  <c r="AX74" i="4"/>
  <c r="AY74" i="4"/>
  <c r="AZ74" i="4"/>
  <c r="BA74" i="4"/>
  <c r="BO74" i="4"/>
  <c r="BP74" i="4"/>
  <c r="BQ74" i="4"/>
  <c r="BR74" i="4"/>
  <c r="BS74" i="4"/>
  <c r="BT74" i="4"/>
  <c r="CE74" i="4"/>
  <c r="D75" i="4"/>
  <c r="AY75" i="4" s="1"/>
  <c r="AA75" i="4"/>
  <c r="AB75" i="4"/>
  <c r="AC75" i="4"/>
  <c r="AE75" i="4"/>
  <c r="AF75" i="4"/>
  <c r="AV75" i="4"/>
  <c r="AW75" i="4"/>
  <c r="AX75" i="4"/>
  <c r="AZ75" i="4"/>
  <c r="BA75" i="4"/>
  <c r="BO75" i="4"/>
  <c r="BP75" i="4"/>
  <c r="BQ75" i="4"/>
  <c r="BS75" i="4"/>
  <c r="BT75" i="4"/>
  <c r="CE75" i="4"/>
  <c r="M76" i="4"/>
  <c r="N76" i="4"/>
  <c r="O76" i="4"/>
  <c r="P76" i="4"/>
  <c r="Q76" i="4"/>
  <c r="R76" i="4"/>
  <c r="AA76" i="4"/>
  <c r="AB76" i="4"/>
  <c r="AC76" i="4"/>
  <c r="AD76" i="4"/>
  <c r="AE76" i="4"/>
  <c r="AF76" i="4"/>
  <c r="AV76" i="4"/>
  <c r="AW76" i="4"/>
  <c r="AX76" i="4"/>
  <c r="AY76" i="4"/>
  <c r="BO76" i="4"/>
  <c r="BP76" i="4"/>
  <c r="BQ76" i="4"/>
  <c r="BR76" i="4"/>
  <c r="BS76" i="4"/>
  <c r="BT76" i="4"/>
  <c r="CE76" i="4"/>
  <c r="D77" i="4"/>
  <c r="M77" i="4"/>
  <c r="N77" i="4"/>
  <c r="O77" i="4"/>
  <c r="Q77" i="4"/>
  <c r="R77" i="4"/>
  <c r="AA77" i="4"/>
  <c r="AB77" i="4"/>
  <c r="AC77" i="4"/>
  <c r="AE77" i="4"/>
  <c r="AF77" i="4"/>
  <c r="AV77" i="4"/>
  <c r="AW77" i="4"/>
  <c r="AX77" i="4"/>
  <c r="AZ77" i="4"/>
  <c r="BA77" i="4"/>
  <c r="BO77" i="4"/>
  <c r="BP77" i="4"/>
  <c r="BQ77" i="4"/>
  <c r="BS77" i="4"/>
  <c r="BT77" i="4"/>
  <c r="CE77" i="4"/>
  <c r="M78" i="4"/>
  <c r="N78" i="4"/>
  <c r="O78" i="4"/>
  <c r="P78" i="4"/>
  <c r="Q78" i="4"/>
  <c r="R78" i="4"/>
  <c r="AA78" i="4"/>
  <c r="AB78" i="4"/>
  <c r="AC78" i="4"/>
  <c r="AD78" i="4"/>
  <c r="AE78" i="4"/>
  <c r="AF78" i="4"/>
  <c r="AV78" i="4"/>
  <c r="AW78" i="4"/>
  <c r="AX78" i="4"/>
  <c r="AY78" i="4"/>
  <c r="AZ78" i="4"/>
  <c r="BA78" i="4"/>
  <c r="CE78" i="4"/>
  <c r="M79" i="4"/>
  <c r="N79" i="4"/>
  <c r="O79" i="4"/>
  <c r="P79" i="4"/>
  <c r="Q79" i="4"/>
  <c r="R79" i="4"/>
  <c r="AA79" i="4"/>
  <c r="AB79" i="4"/>
  <c r="AC79" i="4"/>
  <c r="AD79" i="4"/>
  <c r="AE79" i="4"/>
  <c r="AF79" i="4"/>
  <c r="AV79" i="4"/>
  <c r="AW79" i="4"/>
  <c r="AX79" i="4"/>
  <c r="AY79" i="4"/>
  <c r="AZ79" i="4"/>
  <c r="BA79" i="4"/>
  <c r="BO79" i="4"/>
  <c r="BP79" i="4"/>
  <c r="BQ79" i="4"/>
  <c r="BR79" i="4"/>
  <c r="BS79" i="4"/>
  <c r="BT79" i="4"/>
  <c r="CE79" i="4"/>
  <c r="M80" i="4"/>
  <c r="N80" i="4"/>
  <c r="O80" i="4"/>
  <c r="P80" i="4"/>
  <c r="Q80" i="4"/>
  <c r="R80" i="4"/>
  <c r="AA80" i="4"/>
  <c r="AB80" i="4"/>
  <c r="AC80" i="4"/>
  <c r="AD80" i="4"/>
  <c r="AE80" i="4"/>
  <c r="AF80" i="4"/>
  <c r="AV80" i="4"/>
  <c r="AW80" i="4"/>
  <c r="AX80" i="4"/>
  <c r="AY80" i="4"/>
  <c r="AZ80" i="4"/>
  <c r="BA80" i="4"/>
  <c r="BO80" i="4"/>
  <c r="BP80" i="4"/>
  <c r="BQ80" i="4"/>
  <c r="BR80" i="4"/>
  <c r="BS80" i="4"/>
  <c r="BT80" i="4"/>
  <c r="CE80" i="4"/>
  <c r="M81" i="4"/>
  <c r="N81" i="4"/>
  <c r="O81" i="4"/>
  <c r="P81" i="4"/>
  <c r="Q81" i="4"/>
  <c r="R81" i="4"/>
  <c r="AA81" i="4"/>
  <c r="AB81" i="4"/>
  <c r="AC81" i="4"/>
  <c r="AD81" i="4"/>
  <c r="AE81" i="4"/>
  <c r="AF81" i="4"/>
  <c r="AV81" i="4"/>
  <c r="AW81" i="4"/>
  <c r="AX81" i="4"/>
  <c r="AY81" i="4"/>
  <c r="AZ81" i="4"/>
  <c r="BA81" i="4"/>
  <c r="BO81" i="4"/>
  <c r="BP81" i="4"/>
  <c r="BQ81" i="4"/>
  <c r="BR81" i="4"/>
  <c r="BS81" i="4"/>
  <c r="BT81" i="4"/>
  <c r="CE81" i="4"/>
  <c r="M82" i="4"/>
  <c r="N82" i="4"/>
  <c r="O82" i="4"/>
  <c r="P82" i="4"/>
  <c r="Q82" i="4"/>
  <c r="R82" i="4"/>
  <c r="AA82" i="4"/>
  <c r="AB82" i="4"/>
  <c r="AC82" i="4"/>
  <c r="AD82" i="4"/>
  <c r="AE82" i="4"/>
  <c r="AF82" i="4"/>
  <c r="AV82" i="4"/>
  <c r="AW82" i="4"/>
  <c r="AX82" i="4"/>
  <c r="AY82" i="4"/>
  <c r="AZ82" i="4"/>
  <c r="BA82" i="4"/>
  <c r="BO82" i="4"/>
  <c r="BP82" i="4"/>
  <c r="BQ82" i="4"/>
  <c r="BR82" i="4"/>
  <c r="BS82" i="4"/>
  <c r="BT82" i="4"/>
  <c r="CE82" i="4"/>
  <c r="M83" i="4"/>
  <c r="N83" i="4"/>
  <c r="O83" i="4"/>
  <c r="P83" i="4"/>
  <c r="Q83" i="4"/>
  <c r="R83" i="4"/>
  <c r="AA83" i="4"/>
  <c r="AB83" i="4"/>
  <c r="AC83" i="4"/>
  <c r="AD83" i="4"/>
  <c r="AE83" i="4"/>
  <c r="AF83" i="4"/>
  <c r="AV83" i="4"/>
  <c r="AW83" i="4"/>
  <c r="AX83" i="4"/>
  <c r="AY83" i="4"/>
  <c r="AZ83" i="4"/>
  <c r="BA83" i="4"/>
  <c r="BO83" i="4"/>
  <c r="BP83" i="4"/>
  <c r="BQ83" i="4"/>
  <c r="BR83" i="4"/>
  <c r="BS83" i="4"/>
  <c r="BT83" i="4"/>
  <c r="CE83" i="4"/>
  <c r="M85" i="4"/>
  <c r="N85" i="4"/>
  <c r="O85" i="4"/>
  <c r="Q85" i="4"/>
  <c r="AA85" i="4"/>
  <c r="AB85" i="4"/>
  <c r="AC85" i="4"/>
  <c r="AE85" i="4"/>
  <c r="AM85" i="4"/>
  <c r="AM86" i="4" s="1"/>
  <c r="AV85" i="4"/>
  <c r="AW85" i="4"/>
  <c r="AX85" i="4"/>
  <c r="AZ85" i="4"/>
  <c r="BO85" i="4"/>
  <c r="BP85" i="4"/>
  <c r="BQ85" i="4"/>
  <c r="BS85" i="4"/>
  <c r="CE85" i="4"/>
  <c r="DC69" i="4"/>
  <c r="DB69" i="4"/>
  <c r="DA69" i="4"/>
  <c r="CZ69" i="4"/>
  <c r="CR77" i="4" l="1"/>
  <c r="BA8" i="4"/>
  <c r="CT8" i="4"/>
  <c r="P77" i="4"/>
  <c r="AD77" i="4"/>
  <c r="BT8" i="4"/>
  <c r="R8" i="4"/>
  <c r="BR77" i="4"/>
  <c r="AD75" i="4"/>
  <c r="AY77" i="4"/>
  <c r="BR75" i="4"/>
  <c r="DJ77" i="4"/>
  <c r="AF8" i="4"/>
  <c r="F9" i="4"/>
  <c r="DJ75" i="4"/>
  <c r="DL8" i="4"/>
  <c r="BA9" i="4" l="1"/>
  <c r="CT9" i="4"/>
  <c r="R9" i="4"/>
  <c r="DL9" i="4"/>
  <c r="F10" i="4"/>
  <c r="AF9" i="4"/>
  <c r="BT9" i="4"/>
  <c r="DB85" i="4"/>
  <c r="CZ85" i="4"/>
  <c r="DC83" i="4"/>
  <c r="DB83" i="4"/>
  <c r="DA83" i="4"/>
  <c r="CZ83" i="4"/>
  <c r="DC82" i="4"/>
  <c r="DB82" i="4"/>
  <c r="DA82" i="4"/>
  <c r="CZ82" i="4"/>
  <c r="DC81" i="4"/>
  <c r="DB81" i="4"/>
  <c r="DA81" i="4"/>
  <c r="CZ81" i="4"/>
  <c r="DC80" i="4"/>
  <c r="DB80" i="4"/>
  <c r="DA80" i="4"/>
  <c r="CZ80" i="4"/>
  <c r="DC79" i="4"/>
  <c r="DB79" i="4"/>
  <c r="DA79" i="4"/>
  <c r="CZ79" i="4"/>
  <c r="DC78" i="4"/>
  <c r="DB78" i="4"/>
  <c r="DA78" i="4"/>
  <c r="CZ78" i="4"/>
  <c r="DC77" i="4"/>
  <c r="DB77" i="4"/>
  <c r="CZ77" i="4"/>
  <c r="DC76" i="4"/>
  <c r="DB76" i="4"/>
  <c r="DA76" i="4"/>
  <c r="CZ76" i="4"/>
  <c r="DC75" i="4"/>
  <c r="DB75" i="4"/>
  <c r="CZ75" i="4"/>
  <c r="DC74" i="4"/>
  <c r="DB74" i="4"/>
  <c r="DA74" i="4"/>
  <c r="CZ74" i="4"/>
  <c r="DC73" i="4"/>
  <c r="DB73" i="4"/>
  <c r="DA73" i="4"/>
  <c r="CZ73" i="4"/>
  <c r="DC72" i="4"/>
  <c r="DB72" i="4"/>
  <c r="DA72" i="4"/>
  <c r="CZ72" i="4"/>
  <c r="DB68" i="4"/>
  <c r="DA68" i="4"/>
  <c r="CZ68" i="4"/>
  <c r="DB67" i="4"/>
  <c r="DA67" i="4"/>
  <c r="CZ67" i="4"/>
  <c r="DB66" i="4"/>
  <c r="DA66" i="4"/>
  <c r="CZ66" i="4"/>
  <c r="DB65" i="4"/>
  <c r="DA65" i="4"/>
  <c r="CZ65" i="4"/>
  <c r="DB64" i="4"/>
  <c r="DA64" i="4"/>
  <c r="CZ64" i="4"/>
  <c r="DC63" i="4"/>
  <c r="DB63" i="4"/>
  <c r="DA63" i="4"/>
  <c r="CZ63" i="4"/>
  <c r="DB62" i="4"/>
  <c r="DA62" i="4"/>
  <c r="CZ62" i="4"/>
  <c r="DB61" i="4"/>
  <c r="DA61" i="4"/>
  <c r="CZ61" i="4"/>
  <c r="DB60" i="4"/>
  <c r="DA60" i="4"/>
  <c r="CZ60" i="4"/>
  <c r="DB59" i="4"/>
  <c r="DA59" i="4"/>
  <c r="CZ59" i="4"/>
  <c r="DB58" i="4"/>
  <c r="DA58" i="4"/>
  <c r="CZ58" i="4"/>
  <c r="DB57" i="4"/>
  <c r="DA57" i="4"/>
  <c r="CZ57" i="4"/>
  <c r="DB56" i="4"/>
  <c r="DA56" i="4"/>
  <c r="CZ56" i="4"/>
  <c r="DB55" i="4"/>
  <c r="DA55" i="4"/>
  <c r="CZ55" i="4"/>
  <c r="DB54" i="4"/>
  <c r="DA54" i="4"/>
  <c r="CZ54" i="4"/>
  <c r="DB53" i="4"/>
  <c r="DA53" i="4"/>
  <c r="CZ53" i="4"/>
  <c r="DB52" i="4"/>
  <c r="DA52" i="4"/>
  <c r="CZ52" i="4"/>
  <c r="DB51" i="4"/>
  <c r="DA51" i="4"/>
  <c r="CZ51" i="4"/>
  <c r="DB50" i="4"/>
  <c r="DA50" i="4"/>
  <c r="CZ50" i="4"/>
  <c r="DB49" i="4"/>
  <c r="DA49" i="4"/>
  <c r="CZ49" i="4"/>
  <c r="DB48" i="4"/>
  <c r="DA48" i="4"/>
  <c r="CZ48" i="4"/>
  <c r="DB47" i="4"/>
  <c r="DA47" i="4"/>
  <c r="CZ47" i="4"/>
  <c r="DB46" i="4"/>
  <c r="DA46" i="4"/>
  <c r="CZ46" i="4"/>
  <c r="DB45" i="4"/>
  <c r="DA45" i="4"/>
  <c r="CZ45" i="4"/>
  <c r="DB44" i="4"/>
  <c r="DA44" i="4"/>
  <c r="CZ44" i="4"/>
  <c r="DB43" i="4"/>
  <c r="DA43" i="4"/>
  <c r="CZ43" i="4"/>
  <c r="DB42" i="4"/>
  <c r="DA42" i="4"/>
  <c r="CZ42" i="4"/>
  <c r="DB41" i="4"/>
  <c r="DA41" i="4"/>
  <c r="CZ41" i="4"/>
  <c r="DB40" i="4"/>
  <c r="DA40" i="4"/>
  <c r="CZ40" i="4"/>
  <c r="DB39" i="4"/>
  <c r="DA39" i="4"/>
  <c r="CZ39" i="4"/>
  <c r="DB38" i="4"/>
  <c r="DA38" i="4"/>
  <c r="CZ38" i="4"/>
  <c r="DB37" i="4"/>
  <c r="DA37" i="4"/>
  <c r="CZ37" i="4"/>
  <c r="DB36" i="4"/>
  <c r="DA36" i="4"/>
  <c r="CZ36" i="4"/>
  <c r="DB35" i="4"/>
  <c r="DA35" i="4"/>
  <c r="CZ35" i="4"/>
  <c r="DB34" i="4"/>
  <c r="DA34" i="4"/>
  <c r="CZ34" i="4"/>
  <c r="DB33" i="4"/>
  <c r="DA33" i="4"/>
  <c r="CZ33" i="4"/>
  <c r="DB32" i="4"/>
  <c r="DA32" i="4"/>
  <c r="CZ32" i="4"/>
  <c r="DB31" i="4"/>
  <c r="DA31" i="4"/>
  <c r="CZ31" i="4"/>
  <c r="DB30" i="4"/>
  <c r="DA30" i="4"/>
  <c r="CZ30" i="4"/>
  <c r="DB29" i="4"/>
  <c r="DA29" i="4"/>
  <c r="CZ29" i="4"/>
  <c r="DB28" i="4"/>
  <c r="DA28" i="4"/>
  <c r="CZ28" i="4"/>
  <c r="DB27" i="4"/>
  <c r="DA27" i="4"/>
  <c r="CZ27" i="4"/>
  <c r="DB26" i="4"/>
  <c r="DA26" i="4"/>
  <c r="CZ26" i="4"/>
  <c r="DB25" i="4"/>
  <c r="DA25" i="4"/>
  <c r="CZ25" i="4"/>
  <c r="DB24" i="4"/>
  <c r="DA24" i="4"/>
  <c r="CZ24" i="4"/>
  <c r="DB23" i="4"/>
  <c r="DA23" i="4"/>
  <c r="CZ23" i="4"/>
  <c r="DB22" i="4"/>
  <c r="DA22" i="4"/>
  <c r="CZ22" i="4"/>
  <c r="DB21" i="4"/>
  <c r="DA21" i="4"/>
  <c r="CZ21" i="4"/>
  <c r="DB20" i="4"/>
  <c r="DA20" i="4"/>
  <c r="CZ20" i="4"/>
  <c r="DB19" i="4"/>
  <c r="DA19" i="4"/>
  <c r="CZ19" i="4"/>
  <c r="DB18" i="4"/>
  <c r="DA18" i="4"/>
  <c r="CZ18" i="4"/>
  <c r="DB17" i="4"/>
  <c r="DA17" i="4"/>
  <c r="CZ17" i="4"/>
  <c r="DB16" i="4"/>
  <c r="DA16" i="4"/>
  <c r="CZ16" i="4"/>
  <c r="DB15" i="4"/>
  <c r="DA15" i="4"/>
  <c r="CZ15" i="4"/>
  <c r="DB14" i="4"/>
  <c r="DA14" i="4"/>
  <c r="CZ14" i="4"/>
  <c r="DB13" i="4"/>
  <c r="DA13" i="4"/>
  <c r="CZ13" i="4"/>
  <c r="DB12" i="4"/>
  <c r="DA12" i="4"/>
  <c r="CZ12" i="4"/>
  <c r="DB11" i="4"/>
  <c r="DA11" i="4"/>
  <c r="CZ11" i="4"/>
  <c r="DB10" i="4"/>
  <c r="DA10" i="4"/>
  <c r="CZ10" i="4"/>
  <c r="DB9" i="4"/>
  <c r="DA9" i="4"/>
  <c r="CZ9" i="4"/>
  <c r="DB8" i="4"/>
  <c r="DA8" i="4"/>
  <c r="CZ8" i="4"/>
  <c r="DC7" i="4"/>
  <c r="DB7" i="4"/>
  <c r="DA7" i="4"/>
  <c r="CZ7" i="4"/>
  <c r="CI85" i="4"/>
  <c r="CG85" i="4"/>
  <c r="CF85" i="4"/>
  <c r="CJ83" i="4"/>
  <c r="CI83" i="4"/>
  <c r="CH83" i="4"/>
  <c r="CG83" i="4"/>
  <c r="CF83" i="4"/>
  <c r="CJ82" i="4"/>
  <c r="CI82" i="4"/>
  <c r="CH82" i="4"/>
  <c r="CG82" i="4"/>
  <c r="CF82" i="4"/>
  <c r="CJ81" i="4"/>
  <c r="CI81" i="4"/>
  <c r="CH81" i="4"/>
  <c r="CG81" i="4"/>
  <c r="CF81" i="4"/>
  <c r="CJ80" i="4"/>
  <c r="CI80" i="4"/>
  <c r="CH80" i="4"/>
  <c r="CG80" i="4"/>
  <c r="CF80" i="4"/>
  <c r="CJ79" i="4"/>
  <c r="CI79" i="4"/>
  <c r="CH79" i="4"/>
  <c r="CG79" i="4"/>
  <c r="CF79" i="4"/>
  <c r="CJ78" i="4"/>
  <c r="CI78" i="4"/>
  <c r="CH78" i="4"/>
  <c r="CG78" i="4"/>
  <c r="CF78" i="4"/>
  <c r="CJ77" i="4"/>
  <c r="CI77" i="4"/>
  <c r="CG77" i="4"/>
  <c r="CF77" i="4"/>
  <c r="CJ76" i="4"/>
  <c r="CI76" i="4"/>
  <c r="CH76" i="4"/>
  <c r="CG76" i="4"/>
  <c r="CF76" i="4"/>
  <c r="CJ75" i="4"/>
  <c r="CI75" i="4"/>
  <c r="CG75" i="4"/>
  <c r="CF75" i="4"/>
  <c r="CJ74" i="4"/>
  <c r="CI74" i="4"/>
  <c r="CH74" i="4"/>
  <c r="CG74" i="4"/>
  <c r="CF74" i="4"/>
  <c r="CJ73" i="4"/>
  <c r="CI73" i="4"/>
  <c r="CH73" i="4"/>
  <c r="CG73" i="4"/>
  <c r="CF73" i="4"/>
  <c r="CJ72" i="4"/>
  <c r="CI72" i="4"/>
  <c r="CH72" i="4"/>
  <c r="CG72" i="4"/>
  <c r="CF72" i="4"/>
  <c r="CJ69" i="4"/>
  <c r="CI69" i="4"/>
  <c r="CH69" i="4"/>
  <c r="CG69" i="4"/>
  <c r="CF69" i="4"/>
  <c r="CI68" i="4"/>
  <c r="CH68" i="4"/>
  <c r="CG68" i="4"/>
  <c r="CF68" i="4"/>
  <c r="CI67" i="4"/>
  <c r="CH67" i="4"/>
  <c r="CG67" i="4"/>
  <c r="CF67" i="4"/>
  <c r="CI66" i="4"/>
  <c r="CH66" i="4"/>
  <c r="CG66" i="4"/>
  <c r="CF66" i="4"/>
  <c r="CI65" i="4"/>
  <c r="CH65" i="4"/>
  <c r="CG65" i="4"/>
  <c r="CF65" i="4"/>
  <c r="CI64" i="4"/>
  <c r="CH64" i="4"/>
  <c r="CG64" i="4"/>
  <c r="CF64" i="4"/>
  <c r="CJ63" i="4"/>
  <c r="CI63" i="4"/>
  <c r="CH63" i="4"/>
  <c r="CG63" i="4"/>
  <c r="CF63" i="4"/>
  <c r="CI62" i="4"/>
  <c r="CH62" i="4"/>
  <c r="CG62" i="4"/>
  <c r="CF62" i="4"/>
  <c r="CI61" i="4"/>
  <c r="CH61" i="4"/>
  <c r="CG61" i="4"/>
  <c r="CF61" i="4"/>
  <c r="CI60" i="4"/>
  <c r="CH60" i="4"/>
  <c r="CG60" i="4"/>
  <c r="CF60" i="4"/>
  <c r="CI59" i="4"/>
  <c r="CH59" i="4"/>
  <c r="CG59" i="4"/>
  <c r="CF59" i="4"/>
  <c r="CI58" i="4"/>
  <c r="CH58" i="4"/>
  <c r="CG58" i="4"/>
  <c r="CF58" i="4"/>
  <c r="CI57" i="4"/>
  <c r="CH57" i="4"/>
  <c r="CG57" i="4"/>
  <c r="CF57" i="4"/>
  <c r="CI56" i="4"/>
  <c r="CH56" i="4"/>
  <c r="CG56" i="4"/>
  <c r="CF56" i="4"/>
  <c r="CI55" i="4"/>
  <c r="CH55" i="4"/>
  <c r="CG55" i="4"/>
  <c r="CF55" i="4"/>
  <c r="CI54" i="4"/>
  <c r="CH54" i="4"/>
  <c r="CG54" i="4"/>
  <c r="CF54" i="4"/>
  <c r="CI53" i="4"/>
  <c r="CH53" i="4"/>
  <c r="CG53" i="4"/>
  <c r="CF53" i="4"/>
  <c r="CI52" i="4"/>
  <c r="CH52" i="4"/>
  <c r="CG52" i="4"/>
  <c r="CF52" i="4"/>
  <c r="CI51" i="4"/>
  <c r="CH51" i="4"/>
  <c r="CG51" i="4"/>
  <c r="CF51" i="4"/>
  <c r="CI50" i="4"/>
  <c r="CH50" i="4"/>
  <c r="CG50" i="4"/>
  <c r="CF50" i="4"/>
  <c r="CI49" i="4"/>
  <c r="CH49" i="4"/>
  <c r="CG49" i="4"/>
  <c r="CF49" i="4"/>
  <c r="CI48" i="4"/>
  <c r="CH48" i="4"/>
  <c r="CG48" i="4"/>
  <c r="CF48" i="4"/>
  <c r="CI47" i="4"/>
  <c r="CH47" i="4"/>
  <c r="CG47" i="4"/>
  <c r="CF47" i="4"/>
  <c r="CI46" i="4"/>
  <c r="CH46" i="4"/>
  <c r="CG46" i="4"/>
  <c r="CF46" i="4"/>
  <c r="CI45" i="4"/>
  <c r="CH45" i="4"/>
  <c r="CG45" i="4"/>
  <c r="CF45" i="4"/>
  <c r="CI44" i="4"/>
  <c r="CH44" i="4"/>
  <c r="CG44" i="4"/>
  <c r="CF44" i="4"/>
  <c r="CI43" i="4"/>
  <c r="CH43" i="4"/>
  <c r="CG43" i="4"/>
  <c r="CF43" i="4"/>
  <c r="CI42" i="4"/>
  <c r="CH42" i="4"/>
  <c r="CG42" i="4"/>
  <c r="CF42" i="4"/>
  <c r="CI41" i="4"/>
  <c r="CH41" i="4"/>
  <c r="CG41" i="4"/>
  <c r="CF41" i="4"/>
  <c r="CI40" i="4"/>
  <c r="CH40" i="4"/>
  <c r="CG40" i="4"/>
  <c r="CF40" i="4"/>
  <c r="CI39" i="4"/>
  <c r="CH39" i="4"/>
  <c r="CG39" i="4"/>
  <c r="CF39" i="4"/>
  <c r="CI38" i="4"/>
  <c r="CH38" i="4"/>
  <c r="CG38" i="4"/>
  <c r="CF38" i="4"/>
  <c r="CI37" i="4"/>
  <c r="CH37" i="4"/>
  <c r="CG37" i="4"/>
  <c r="CF37" i="4"/>
  <c r="CI36" i="4"/>
  <c r="CH36" i="4"/>
  <c r="CG36" i="4"/>
  <c r="CF36" i="4"/>
  <c r="CI35" i="4"/>
  <c r="CH35" i="4"/>
  <c r="CG35" i="4"/>
  <c r="CF35" i="4"/>
  <c r="CI34" i="4"/>
  <c r="CH34" i="4"/>
  <c r="CG34" i="4"/>
  <c r="CF34" i="4"/>
  <c r="CI33" i="4"/>
  <c r="CH33" i="4"/>
  <c r="CG33" i="4"/>
  <c r="CF33" i="4"/>
  <c r="CI32" i="4"/>
  <c r="CH32" i="4"/>
  <c r="CG32" i="4"/>
  <c r="CF32" i="4"/>
  <c r="CI31" i="4"/>
  <c r="CH31" i="4"/>
  <c r="CG31" i="4"/>
  <c r="CF31" i="4"/>
  <c r="CI30" i="4"/>
  <c r="CH30" i="4"/>
  <c r="CG30" i="4"/>
  <c r="CF30" i="4"/>
  <c r="CI29" i="4"/>
  <c r="CH29" i="4"/>
  <c r="CG29" i="4"/>
  <c r="CF29" i="4"/>
  <c r="CI28" i="4"/>
  <c r="CH28" i="4"/>
  <c r="CG28" i="4"/>
  <c r="CF28" i="4"/>
  <c r="CI27" i="4"/>
  <c r="CH27" i="4"/>
  <c r="CG27" i="4"/>
  <c r="CF27" i="4"/>
  <c r="CI26" i="4"/>
  <c r="CH26" i="4"/>
  <c r="CG26" i="4"/>
  <c r="CF26" i="4"/>
  <c r="CI25" i="4"/>
  <c r="CH25" i="4"/>
  <c r="CG25" i="4"/>
  <c r="CF25" i="4"/>
  <c r="CI24" i="4"/>
  <c r="CH24" i="4"/>
  <c r="CG24" i="4"/>
  <c r="CF24" i="4"/>
  <c r="CI23" i="4"/>
  <c r="CH23" i="4"/>
  <c r="CG23" i="4"/>
  <c r="CF23" i="4"/>
  <c r="CI22" i="4"/>
  <c r="CH22" i="4"/>
  <c r="CG22" i="4"/>
  <c r="CF22" i="4"/>
  <c r="CI21" i="4"/>
  <c r="CH21" i="4"/>
  <c r="CG21" i="4"/>
  <c r="CF21" i="4"/>
  <c r="CI20" i="4"/>
  <c r="CH20" i="4"/>
  <c r="CG20" i="4"/>
  <c r="CF20" i="4"/>
  <c r="CI19" i="4"/>
  <c r="CH19" i="4"/>
  <c r="CG19" i="4"/>
  <c r="CF19" i="4"/>
  <c r="CI18" i="4"/>
  <c r="CH18" i="4"/>
  <c r="CG18" i="4"/>
  <c r="CF18" i="4"/>
  <c r="CI17" i="4"/>
  <c r="CH17" i="4"/>
  <c r="CG17" i="4"/>
  <c r="CF17" i="4"/>
  <c r="CI16" i="4"/>
  <c r="CH16" i="4"/>
  <c r="CG16" i="4"/>
  <c r="CF16" i="4"/>
  <c r="CI15" i="4"/>
  <c r="CH15" i="4"/>
  <c r="CG15" i="4"/>
  <c r="CF15" i="4"/>
  <c r="CI14" i="4"/>
  <c r="CH14" i="4"/>
  <c r="CG14" i="4"/>
  <c r="CF14" i="4"/>
  <c r="CH13" i="4"/>
  <c r="CG13" i="4"/>
  <c r="CF13" i="4"/>
  <c r="CH12" i="4"/>
  <c r="CG12" i="4"/>
  <c r="CF12" i="4"/>
  <c r="CI11" i="4"/>
  <c r="CH11" i="4"/>
  <c r="CG11" i="4"/>
  <c r="CF11" i="4"/>
  <c r="CI10" i="4"/>
  <c r="CH10" i="4"/>
  <c r="CG10" i="4"/>
  <c r="CF10" i="4"/>
  <c r="CI9" i="4"/>
  <c r="CH9" i="4"/>
  <c r="CG9" i="4"/>
  <c r="CF9" i="4"/>
  <c r="CI8" i="4"/>
  <c r="CH8" i="4"/>
  <c r="CG8" i="4"/>
  <c r="CF8" i="4"/>
  <c r="CJ7" i="4"/>
  <c r="CI7" i="4"/>
  <c r="CH7" i="4"/>
  <c r="CG7" i="4"/>
  <c r="CF7" i="4"/>
  <c r="DL10" i="4" l="1"/>
  <c r="CT10" i="4"/>
  <c r="BT10" i="4"/>
  <c r="BA10" i="4"/>
  <c r="F11" i="4"/>
  <c r="R11" i="4" s="1"/>
  <c r="AF10" i="4"/>
  <c r="R10" i="4"/>
  <c r="BT11" i="4" l="1"/>
  <c r="F12" i="4"/>
  <c r="CT12" i="4" s="1"/>
  <c r="BA11" i="4"/>
  <c r="AF11" i="4"/>
  <c r="DL12" i="4"/>
  <c r="DL11" i="4"/>
  <c r="CT11" i="4"/>
  <c r="BA12" i="4" l="1"/>
  <c r="R12" i="4"/>
  <c r="BT12" i="4"/>
  <c r="F13" i="4"/>
  <c r="DL13" i="4" s="1"/>
  <c r="AF12" i="4"/>
  <c r="R13" i="4" l="1"/>
  <c r="F14" i="4"/>
  <c r="DL14" i="4" s="1"/>
  <c r="BT13" i="4"/>
  <c r="AF13" i="4"/>
  <c r="BA13" i="4"/>
  <c r="CT13" i="4"/>
  <c r="BT14" i="4" l="1"/>
  <c r="BA14" i="4"/>
  <c r="R14" i="4"/>
  <c r="F15" i="4"/>
  <c r="DL15" i="4" s="1"/>
  <c r="AF14" i="4"/>
  <c r="CT14" i="4"/>
  <c r="F16" i="4" l="1"/>
  <c r="DL16" i="4" s="1"/>
  <c r="BA15" i="4"/>
  <c r="R15" i="4"/>
  <c r="AF15" i="4"/>
  <c r="BT15" i="4"/>
  <c r="CT15" i="4"/>
  <c r="R16" i="4" l="1"/>
  <c r="F17" i="4"/>
  <c r="DL17" i="4" s="1"/>
  <c r="BT16" i="4"/>
  <c r="AF16" i="4"/>
  <c r="BA16" i="4"/>
  <c r="CT16" i="4"/>
  <c r="BA17" i="4" l="1"/>
  <c r="BT17" i="4"/>
  <c r="F18" i="4"/>
  <c r="DL18" i="4" s="1"/>
  <c r="AF17" i="4"/>
  <c r="R17" i="4"/>
  <c r="CT17" i="4"/>
  <c r="BA18" i="4" l="1"/>
  <c r="AF18" i="4"/>
  <c r="F19" i="4"/>
  <c r="DL19" i="4" s="1"/>
  <c r="R18" i="4"/>
  <c r="BT18" i="4"/>
  <c r="CT18" i="4"/>
  <c r="R19" i="4" l="1"/>
  <c r="BT19" i="4"/>
  <c r="AF19" i="4"/>
  <c r="F20" i="4"/>
  <c r="DL20" i="4" s="1"/>
  <c r="BA19" i="4"/>
  <c r="CT19" i="4"/>
  <c r="CT20" i="4"/>
  <c r="R20" i="4"/>
  <c r="BT20" i="4"/>
  <c r="AF20" i="4"/>
  <c r="F21" i="4"/>
  <c r="BA20" i="4"/>
  <c r="DL21" i="4" l="1"/>
  <c r="CT21" i="4"/>
  <c r="R21" i="4"/>
  <c r="AF21" i="4"/>
  <c r="F22" i="4"/>
  <c r="BA21" i="4"/>
  <c r="BT21" i="4"/>
  <c r="DL22" i="4" l="1"/>
  <c r="CT22" i="4"/>
  <c r="BA22" i="4"/>
  <c r="R22" i="4"/>
  <c r="F23" i="4"/>
  <c r="AF22" i="4"/>
  <c r="BT22" i="4"/>
  <c r="DL23" i="4" l="1"/>
  <c r="CT23" i="4"/>
  <c r="AF23" i="4"/>
  <c r="F24" i="4"/>
  <c r="BT23" i="4"/>
  <c r="R23" i="4"/>
  <c r="BA23" i="4"/>
  <c r="DL24" i="4" l="1"/>
  <c r="CT24" i="4"/>
  <c r="BA24" i="4"/>
  <c r="BT24" i="4"/>
  <c r="R24" i="4"/>
  <c r="F25" i="4"/>
  <c r="AF24" i="4"/>
  <c r="DL25" i="4" l="1"/>
  <c r="CT25" i="4"/>
  <c r="R25" i="4"/>
  <c r="BA25" i="4"/>
  <c r="BT25" i="4"/>
  <c r="AF25" i="4"/>
  <c r="F26" i="4"/>
  <c r="DL26" i="4" l="1"/>
  <c r="CT26" i="4"/>
  <c r="AF26" i="4"/>
  <c r="F27" i="4"/>
  <c r="BT26" i="4"/>
  <c r="R26" i="4"/>
  <c r="BA26" i="4"/>
  <c r="DL27" i="4" l="1"/>
  <c r="CT27" i="4"/>
  <c r="BA27" i="4"/>
  <c r="R27" i="4"/>
  <c r="F28" i="4"/>
  <c r="R28" i="4" s="1"/>
  <c r="AF27" i="4"/>
  <c r="BT27" i="4"/>
  <c r="DL28" i="4" l="1"/>
  <c r="CT28" i="4"/>
  <c r="AF28" i="4"/>
  <c r="F29" i="4"/>
  <c r="BA28" i="4"/>
  <c r="BT28" i="4"/>
  <c r="DL29" i="4" l="1"/>
  <c r="CT29" i="4"/>
  <c r="BT29" i="4"/>
  <c r="R29" i="4"/>
  <c r="F30" i="4"/>
  <c r="AF29" i="4"/>
  <c r="BA29" i="4"/>
  <c r="DL30" i="4" l="1"/>
  <c r="CT30" i="4"/>
  <c r="BA30" i="4"/>
  <c r="F31" i="4"/>
  <c r="AF30" i="4"/>
  <c r="BT30" i="4"/>
  <c r="R30" i="4"/>
  <c r="DL31" i="4" l="1"/>
  <c r="CT31" i="4"/>
  <c r="R31" i="4"/>
  <c r="AF31" i="4"/>
  <c r="F32" i="4"/>
  <c r="BA31" i="4"/>
  <c r="BT31" i="4"/>
  <c r="DL32" i="4" l="1"/>
  <c r="CT32" i="4"/>
  <c r="BT32" i="4"/>
  <c r="R32" i="4"/>
  <c r="AF32" i="4"/>
  <c r="BA32" i="4"/>
  <c r="F33" i="4"/>
  <c r="DL33" i="4" l="1"/>
  <c r="CT33" i="4"/>
  <c r="BA33" i="4"/>
  <c r="F34" i="4"/>
  <c r="AF33" i="4"/>
  <c r="BT33" i="4"/>
  <c r="R33" i="4"/>
  <c r="DL34" i="4" l="1"/>
  <c r="CT34" i="4"/>
  <c r="R34" i="4"/>
  <c r="BT34" i="4"/>
  <c r="AF34" i="4"/>
  <c r="F35" i="4"/>
  <c r="BA34" i="4"/>
  <c r="DL35" i="4" l="1"/>
  <c r="CT35" i="4"/>
  <c r="BT35" i="4"/>
  <c r="R35" i="4"/>
  <c r="AF35" i="4"/>
  <c r="F36" i="4"/>
  <c r="BA35" i="4"/>
  <c r="DL36" i="4" l="1"/>
  <c r="CT36" i="4"/>
  <c r="BA36" i="4"/>
  <c r="R36" i="4"/>
  <c r="BT36" i="4"/>
  <c r="F37" i="4"/>
  <c r="AF36" i="4"/>
  <c r="DL37" i="4" l="1"/>
  <c r="CT37" i="4"/>
  <c r="AF37" i="4"/>
  <c r="F38" i="4"/>
  <c r="BT37" i="4"/>
  <c r="R37" i="4"/>
  <c r="BA37" i="4"/>
  <c r="DL38" i="4" l="1"/>
  <c r="CT38" i="4"/>
  <c r="BA38" i="4"/>
  <c r="R38" i="4"/>
  <c r="F39" i="4"/>
  <c r="AF38" i="4"/>
  <c r="BT38" i="4"/>
  <c r="DL39" i="4" l="1"/>
  <c r="CT39" i="4"/>
  <c r="R39" i="4"/>
  <c r="AF39" i="4"/>
  <c r="F40" i="4"/>
  <c r="BA39" i="4"/>
  <c r="BT39" i="4"/>
  <c r="DL40" i="4" l="1"/>
  <c r="CT40" i="4"/>
  <c r="AF40" i="4"/>
  <c r="F41" i="4"/>
  <c r="BT40" i="4"/>
  <c r="R40" i="4"/>
  <c r="BA40" i="4"/>
  <c r="DL41" i="4" l="1"/>
  <c r="CT41" i="4"/>
  <c r="BA41" i="4"/>
  <c r="F42" i="4"/>
  <c r="AF41" i="4"/>
  <c r="BT41" i="4"/>
  <c r="R41" i="4"/>
  <c r="DL42" i="4" l="1"/>
  <c r="CT42" i="4"/>
  <c r="AF42" i="4"/>
  <c r="F43" i="4"/>
  <c r="R42" i="4"/>
  <c r="BA42" i="4"/>
  <c r="BT42" i="4"/>
  <c r="DL43" i="4" l="1"/>
  <c r="CT43" i="4"/>
  <c r="BT43" i="4"/>
  <c r="AF43" i="4"/>
  <c r="R43" i="4"/>
  <c r="BA43" i="4"/>
  <c r="F44" i="4"/>
  <c r="DL44" i="4" l="1"/>
  <c r="CT44" i="4"/>
  <c r="BA44" i="4"/>
  <c r="AF44" i="4"/>
  <c r="BT44" i="4"/>
  <c r="F45" i="4"/>
  <c r="R44" i="4"/>
  <c r="DL45" i="4" l="1"/>
  <c r="CT45" i="4"/>
  <c r="R45" i="4"/>
  <c r="AF45" i="4"/>
  <c r="F46" i="4"/>
  <c r="BT45" i="4"/>
  <c r="BA45" i="4"/>
  <c r="DL46" i="4" l="1"/>
  <c r="CT46" i="4"/>
  <c r="BT46" i="4"/>
  <c r="R46" i="4"/>
  <c r="F47" i="4"/>
  <c r="AF46" i="4"/>
  <c r="BA46" i="4"/>
  <c r="DL47" i="4" l="1"/>
  <c r="CT47" i="4"/>
  <c r="BA47" i="4"/>
  <c r="BT47" i="4"/>
  <c r="F48" i="4"/>
  <c r="AF47" i="4"/>
  <c r="R47" i="4"/>
  <c r="DL48" i="4" l="1"/>
  <c r="CT48" i="4"/>
  <c r="R48" i="4"/>
  <c r="BT48" i="4"/>
  <c r="AF48" i="4"/>
  <c r="F49" i="4"/>
  <c r="BA48" i="4"/>
  <c r="DL49" i="4" l="1"/>
  <c r="CT49" i="4"/>
  <c r="R49" i="4"/>
  <c r="AF49" i="4"/>
  <c r="F50" i="4"/>
  <c r="BA49" i="4"/>
  <c r="BT49" i="4"/>
  <c r="DL50" i="4" l="1"/>
  <c r="CT50" i="4"/>
  <c r="BA50" i="4"/>
  <c r="R50" i="4"/>
  <c r="F51" i="4"/>
  <c r="AF50" i="4"/>
  <c r="BT50" i="4"/>
  <c r="DL51" i="4" l="1"/>
  <c r="CT51" i="4"/>
  <c r="AF51" i="4"/>
  <c r="F52" i="4"/>
  <c r="BT51" i="4"/>
  <c r="R51" i="4"/>
  <c r="BA51" i="4"/>
  <c r="DL52" i="4" l="1"/>
  <c r="CT52" i="4"/>
  <c r="BA52" i="4"/>
  <c r="BT52" i="4"/>
  <c r="AF52" i="4"/>
  <c r="R52" i="4"/>
  <c r="F53" i="4"/>
  <c r="DL53" i="4" l="1"/>
  <c r="CT53" i="4"/>
  <c r="R53" i="4"/>
  <c r="BA53" i="4"/>
  <c r="BT53" i="4"/>
  <c r="F54" i="4"/>
  <c r="AF53" i="4"/>
  <c r="DL54" i="4" l="1"/>
  <c r="CT54" i="4"/>
  <c r="AF54" i="4"/>
  <c r="F55" i="4"/>
  <c r="BT54" i="4"/>
  <c r="R54" i="4"/>
  <c r="BA54" i="4"/>
  <c r="DL55" i="4" l="1"/>
  <c r="CT55" i="4"/>
  <c r="BA55" i="4"/>
  <c r="R55" i="4"/>
  <c r="F56" i="4"/>
  <c r="AF55" i="4"/>
  <c r="BT55" i="4"/>
  <c r="DL56" i="4" l="1"/>
  <c r="CT56" i="4"/>
  <c r="AF56" i="4"/>
  <c r="F57" i="4"/>
  <c r="BT56" i="4"/>
  <c r="R56" i="4"/>
  <c r="BA56" i="4"/>
  <c r="DL57" i="4" l="1"/>
  <c r="CT57" i="4"/>
  <c r="BT57" i="4"/>
  <c r="AF57" i="4"/>
  <c r="R57" i="4"/>
  <c r="BA57" i="4"/>
  <c r="F58" i="4"/>
  <c r="DL58" i="4" l="1"/>
  <c r="CT58" i="4"/>
  <c r="BA58" i="4"/>
  <c r="BT58" i="4"/>
  <c r="R58" i="4"/>
  <c r="AF58" i="4"/>
  <c r="F59" i="4"/>
  <c r="DL59" i="4" l="1"/>
  <c r="CT59" i="4"/>
  <c r="R59" i="4"/>
  <c r="AF59" i="4"/>
  <c r="F60" i="4"/>
  <c r="BA59" i="4"/>
  <c r="BT59" i="4"/>
  <c r="DL60" i="4" l="1"/>
  <c r="CT60" i="4"/>
  <c r="BT60" i="4"/>
  <c r="AF60" i="4"/>
  <c r="BA60" i="4"/>
  <c r="F61" i="4"/>
  <c r="R60" i="4"/>
  <c r="DL61" i="4" l="1"/>
  <c r="CT61" i="4"/>
  <c r="BA61" i="4"/>
  <c r="BT61" i="4"/>
  <c r="R61" i="4"/>
  <c r="F62" i="4"/>
  <c r="AF61" i="4"/>
  <c r="DL62" i="4" l="1"/>
  <c r="CT62" i="4"/>
  <c r="R62" i="4"/>
  <c r="BT62" i="4"/>
  <c r="AF62" i="4"/>
  <c r="BA62" i="4"/>
  <c r="F64" i="4"/>
  <c r="DL64" i="4" l="1"/>
  <c r="CT64" i="4"/>
  <c r="BA64" i="4"/>
  <c r="R64" i="4"/>
  <c r="BT64" i="4"/>
  <c r="AF64" i="4"/>
  <c r="F65" i="4"/>
  <c r="DL65" i="4" l="1"/>
  <c r="CT65" i="4"/>
  <c r="R65" i="4"/>
  <c r="AF65" i="4"/>
  <c r="F66" i="4"/>
  <c r="BT65" i="4"/>
  <c r="BA65" i="4"/>
  <c r="DL66" i="4" l="1"/>
  <c r="CT66" i="4"/>
  <c r="BT66" i="4"/>
  <c r="AF66" i="4"/>
  <c r="BA66" i="4"/>
  <c r="F67" i="4"/>
  <c r="R66" i="4"/>
  <c r="DL67" i="4" l="1"/>
  <c r="CT67" i="4"/>
  <c r="BA67" i="4"/>
  <c r="BT67" i="4"/>
  <c r="R67" i="4"/>
  <c r="F68" i="4"/>
  <c r="AF67" i="4"/>
  <c r="DL68" i="4" l="1"/>
  <c r="CT68" i="4"/>
  <c r="CT69" i="4" s="1"/>
  <c r="CT70" i="4" s="1"/>
  <c r="CT71" i="4" s="1"/>
  <c r="R68" i="4"/>
  <c r="R69" i="4" s="1"/>
  <c r="R70" i="4" s="1"/>
  <c r="R71" i="4" s="1"/>
  <c r="BT68" i="4"/>
  <c r="AF68" i="4"/>
  <c r="BA68" i="4"/>
  <c r="DA75" i="4" l="1"/>
  <c r="CH75" i="4"/>
  <c r="DA77" i="4"/>
  <c r="CH77" i="4"/>
  <c r="CJ8" i="4" l="1"/>
  <c r="DC8" i="4"/>
  <c r="CJ9" i="4" l="1"/>
  <c r="DC9" i="4"/>
  <c r="CJ10" i="4" l="1"/>
  <c r="DC10" i="4"/>
  <c r="CJ11" i="4" l="1"/>
  <c r="DC11" i="4"/>
  <c r="DC12" i="4" l="1"/>
  <c r="CJ12" i="4"/>
  <c r="CJ13" i="4" l="1"/>
  <c r="DC13" i="4"/>
  <c r="DC14" i="4" l="1"/>
  <c r="CJ14" i="4"/>
  <c r="DC15" i="4" l="1"/>
  <c r="CJ15" i="4"/>
  <c r="DC16" i="4" l="1"/>
  <c r="CJ16" i="4"/>
  <c r="DC17" i="4" l="1"/>
  <c r="CJ17" i="4"/>
  <c r="CJ18" i="4" l="1"/>
  <c r="DC18" i="4"/>
  <c r="DC19" i="4" l="1"/>
  <c r="CJ19" i="4"/>
  <c r="CJ20" i="4" l="1"/>
  <c r="DC20" i="4"/>
  <c r="DC21" i="4" l="1"/>
  <c r="CJ21" i="4"/>
  <c r="CJ22" i="4" l="1"/>
  <c r="DC22" i="4"/>
  <c r="DC23" i="4" l="1"/>
  <c r="CJ23" i="4"/>
  <c r="CJ24" i="4" l="1"/>
  <c r="DC24" i="4"/>
  <c r="CJ25" i="4" l="1"/>
  <c r="DC25" i="4"/>
  <c r="DC26" i="4" l="1"/>
  <c r="CJ26" i="4"/>
  <c r="CJ27" i="4" l="1"/>
  <c r="DC27" i="4"/>
  <c r="DC28" i="4" l="1"/>
  <c r="CJ28" i="4"/>
  <c r="DC29" i="4" l="1"/>
  <c r="CJ29" i="4"/>
  <c r="DC30" i="4" l="1"/>
  <c r="CJ30" i="4"/>
  <c r="CJ31" i="4" l="1"/>
  <c r="DC31" i="4"/>
  <c r="CJ32" i="4" l="1"/>
  <c r="DC32" i="4"/>
  <c r="DC33" i="4" l="1"/>
  <c r="CJ33" i="4"/>
  <c r="CJ34" i="4" l="1"/>
  <c r="DC34" i="4"/>
  <c r="DC35" i="4" l="1"/>
  <c r="CJ35" i="4"/>
  <c r="CJ36" i="4" l="1"/>
  <c r="DC36" i="4"/>
  <c r="DC37" i="4" l="1"/>
  <c r="CJ37" i="4"/>
  <c r="CJ38" i="4" l="1"/>
  <c r="DC38" i="4"/>
  <c r="CJ39" i="4" l="1"/>
  <c r="DC39" i="4"/>
  <c r="DC40" i="4" l="1"/>
  <c r="CJ40" i="4"/>
  <c r="CJ41" i="4" l="1"/>
  <c r="DC41" i="4"/>
  <c r="DC42" i="4" l="1"/>
  <c r="CJ42" i="4"/>
  <c r="DC43" i="4" l="1"/>
  <c r="CJ43" i="4"/>
  <c r="DC44" i="4" l="1"/>
  <c r="CJ44" i="4"/>
  <c r="CJ45" i="4" l="1"/>
  <c r="DC45" i="4"/>
  <c r="CJ46" i="4" l="1"/>
  <c r="DC46" i="4"/>
  <c r="DC47" i="4" l="1"/>
  <c r="CJ47" i="4"/>
  <c r="CJ48" i="4" l="1"/>
  <c r="DC48" i="4"/>
  <c r="DC49" i="4" l="1"/>
  <c r="CJ49" i="4"/>
  <c r="DC50" i="4" l="1"/>
  <c r="CJ50" i="4"/>
  <c r="CJ51" i="4" l="1"/>
  <c r="DC51" i="4"/>
  <c r="DC52" i="4" l="1"/>
  <c r="CJ52" i="4"/>
  <c r="CJ53" i="4" l="1"/>
  <c r="DC53" i="4"/>
  <c r="DC54" i="4" l="1"/>
  <c r="CJ54" i="4"/>
  <c r="CJ55" i="4" l="1"/>
  <c r="DC55" i="4"/>
  <c r="DC56" i="4" l="1"/>
  <c r="CJ56" i="4"/>
  <c r="CJ57" i="4" l="1"/>
  <c r="DC57" i="4"/>
  <c r="DC58" i="4" l="1"/>
  <c r="CJ58" i="4"/>
  <c r="CJ59" i="4" l="1"/>
  <c r="DC59" i="4"/>
  <c r="CJ60" i="4" l="1"/>
  <c r="DC60" i="4"/>
  <c r="DC61" i="4" l="1"/>
  <c r="CJ61" i="4"/>
  <c r="CJ62" i="4" l="1"/>
  <c r="DC62" i="4"/>
  <c r="DC64" i="4" l="1"/>
  <c r="CJ64" i="4"/>
  <c r="DC65" i="4" l="1"/>
  <c r="CJ65" i="4"/>
  <c r="CJ66" i="4" l="1"/>
  <c r="DC66" i="4"/>
  <c r="CJ67" i="4" l="1"/>
  <c r="DC67" i="4"/>
  <c r="DC68" i="4" l="1"/>
  <c r="CJ68" i="4"/>
  <c r="R85" i="4" l="1"/>
  <c r="BT85" i="4"/>
  <c r="AF85" i="4"/>
  <c r="CJ85" i="4"/>
  <c r="DC85" i="4"/>
  <c r="CT85" i="4"/>
  <c r="BA85" i="4"/>
  <c r="DL85" i="4"/>
  <c r="CH85" i="4"/>
  <c r="CH86" i="4" s="1"/>
  <c r="BR85" i="4"/>
  <c r="BR86" i="4" s="1"/>
  <c r="D86" i="4"/>
  <c r="P85" i="4"/>
  <c r="P86" i="4" s="1"/>
  <c r="DJ85" i="4" l="1"/>
  <c r="DJ86" i="4" s="1"/>
  <c r="DA85" i="4"/>
  <c r="DA86" i="4" s="1"/>
  <c r="CR85" i="4"/>
  <c r="CR86" i="4" s="1"/>
  <c r="AD85" i="4"/>
  <c r="AD86" i="4" s="1"/>
  <c r="AY85" i="4"/>
  <c r="AY86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E6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Q62" authorId="0" shapeId="0" xr:uid="{E5C25453-BB3B-471B-931E-D9971DD4455C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AE6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AN6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AZ62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BJ62" authorId="0" shapeId="0" xr:uid="{27CF4B43-2615-450B-A41E-8E6E12C6EBBF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BS62" authorId="0" shapeId="0" xr:uid="{F4651655-A765-45C1-9D5E-9408E7ED5766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CI62" authorId="0" shapeId="0" xr:uid="{D143C730-377E-4468-9538-F45732ADB5C1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CS62" authorId="0" shapeId="0" xr:uid="{1FF65183-5208-4BF1-873F-FC51C050E32E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DB62" authorId="0" shapeId="0" xr:uid="{C6D3092F-BC3E-4641-910B-0B369AF0A3AC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  <comment ref="DK62" authorId="0" shapeId="0" xr:uid="{A1AE0D8B-2E21-4F5F-9C9F-7E9F8DF6AF3E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F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aoct TI faite par Monext </t>
        </r>
      </text>
    </comment>
  </commentList>
</comments>
</file>

<file path=xl/sharedStrings.xml><?xml version="1.0" encoding="utf-8"?>
<sst xmlns="http://schemas.openxmlformats.org/spreadsheetml/2006/main" count="3666" uniqueCount="1018">
  <si>
    <t>Zone</t>
  </si>
  <si>
    <t>Libellé</t>
  </si>
  <si>
    <t>Nat</t>
  </si>
  <si>
    <t>Fin</t>
  </si>
  <si>
    <t>CEENR</t>
  </si>
  <si>
    <t>Code type d’enregistrement</t>
  </si>
  <si>
    <t>AN</t>
  </si>
  <si>
    <t>« 14 »</t>
  </si>
  <si>
    <t>NUSQC</t>
  </si>
  <si>
    <t>numéro séquentiel</t>
  </si>
  <si>
    <t>N</t>
  </si>
  <si>
    <t>CEOPE</t>
  </si>
  <si>
    <t>Code opération</t>
  </si>
  <si>
    <t>CEEMI</t>
  </si>
  <si>
    <t>Code banque gestionnaire du commerçant</t>
  </si>
  <si>
    <t>CEDES</t>
  </si>
  <si>
    <t>CEAPC</t>
  </si>
  <si>
    <t>« XA »</t>
  </si>
  <si>
    <t>CEMAP</t>
  </si>
  <si>
    <t>code sous application</t>
  </si>
  <si>
    <t>CECFTO</t>
  </si>
  <si>
    <t>code origine flux</t>
  </si>
  <si>
    <t>CECFTD</t>
  </si>
  <si>
    <t>code destination flux</t>
  </si>
  <si>
    <t>CDNAFL</t>
  </si>
  <si>
    <t>code nature de flux comptable</t>
  </si>
  <si>
    <t>2 : commerçant</t>
  </si>
  <si>
    <t>CDETB9</t>
  </si>
  <si>
    <t>code établissement</t>
  </si>
  <si>
    <t>Code établissement gestionnaire de l’acquéreur</t>
  </si>
  <si>
    <t>CDGUICH</t>
  </si>
  <si>
    <t>Guichet accepteur</t>
  </si>
  <si>
    <t>NUISOA</t>
  </si>
  <si>
    <t>numéro de carte</t>
  </si>
  <si>
    <t>DTVEN</t>
  </si>
  <si>
    <t>date de vente</t>
  </si>
  <si>
    <t>ZSIRET</t>
  </si>
  <si>
    <t>SIRET</t>
  </si>
  <si>
    <t>MTBRUT</t>
  </si>
  <si>
    <t>montant brut</t>
  </si>
  <si>
    <t>CDDEV</t>
  </si>
  <si>
    <t>Devise de réconciliation nationale liée au montant brut</t>
  </si>
  <si>
    <t>NBDEC</t>
  </si>
  <si>
    <t>Nombre de décimales du montant brut</t>
  </si>
  <si>
    <t>Nombre de décimales du montant  brut</t>
  </si>
  <si>
    <t>TYPOPE</t>
  </si>
  <si>
    <t>type opération</t>
  </si>
  <si>
    <t>IDSPCT</t>
  </si>
  <si>
    <t>code réseau</t>
  </si>
  <si>
    <t>NUARN</t>
  </si>
  <si>
    <t>référence archivage</t>
  </si>
  <si>
    <t>CDOPEI</t>
  </si>
  <si>
    <t>DTREGLI</t>
  </si>
  <si>
    <t>date de règlement interbancaire</t>
  </si>
  <si>
    <t>LILOCA</t>
  </si>
  <si>
    <t>localisation</t>
  </si>
  <si>
    <t>CDDEPT</t>
  </si>
  <si>
    <t>code département</t>
  </si>
  <si>
    <t>CDPAYS</t>
  </si>
  <si>
    <t>code pays</t>
  </si>
  <si>
    <t>RAISOA</t>
  </si>
  <si>
    <t>raison sociale</t>
  </si>
  <si>
    <t>NURFI2</t>
  </si>
  <si>
    <t>référence impayé reçue</t>
  </si>
  <si>
    <t>COANO</t>
  </si>
  <si>
    <t>Motif impayé</t>
  </si>
  <si>
    <t>Motif de l’impayé dans la codification du format de compensation reçu.</t>
  </si>
  <si>
    <t>COCYIM</t>
  </si>
  <si>
    <t>code cycle impayé</t>
  </si>
  <si>
    <t>1 : first chargeback  2 : second chargeback</t>
  </si>
  <si>
    <t>CEETRX</t>
  </si>
  <si>
    <t>Code établissement du RIB</t>
  </si>
  <si>
    <t>Issu du référentiel commerçant par rapport au SIRET</t>
  </si>
  <si>
    <t>Ceguix</t>
  </si>
  <si>
    <t xml:space="preserve">Code Guichet du RIB </t>
  </si>
  <si>
    <t>NUCTEA</t>
  </si>
  <si>
    <t>Numéro de compte</t>
  </si>
  <si>
    <t>CLRIBX</t>
  </si>
  <si>
    <t>Clé RIB</t>
  </si>
  <si>
    <t>NUTP</t>
  </si>
  <si>
    <t>Numéro de terminal</t>
  </si>
  <si>
    <t>Numéro de terminal pour une remise commerçant</t>
  </si>
  <si>
    <t>Filler</t>
  </si>
  <si>
    <t>NUMCO</t>
  </si>
  <si>
    <t>numéro de contrat accepteur</t>
  </si>
  <si>
    <t>CDICA</t>
  </si>
  <si>
    <t>Code ICA</t>
  </si>
  <si>
    <t>Code ICA de l’impayé reçu</t>
  </si>
  <si>
    <t>CDIBAN</t>
  </si>
  <si>
    <t>IBAN</t>
  </si>
  <si>
    <t>A blanc pour l’instant</t>
  </si>
  <si>
    <t>CDDEVC</t>
  </si>
  <si>
    <t>Devise du montant compensé</t>
  </si>
  <si>
    <t>NBDECC</t>
  </si>
  <si>
    <t>nombre décimal mt compense</t>
  </si>
  <si>
    <t>NB décimale du montant compensé de l’impayé reçu</t>
  </si>
  <si>
    <t>MTCOMP</t>
  </si>
  <si>
    <t>Montant compensé</t>
  </si>
  <si>
    <t>Montant compensé de l’impayé reçu</t>
  </si>
  <si>
    <t>REFEXT</t>
  </si>
  <si>
    <t>Référence externe</t>
  </si>
  <si>
    <t>NMCM</t>
  </si>
  <si>
    <t>Nom du commerçant</t>
  </si>
  <si>
    <t>DTVL</t>
  </si>
  <si>
    <t>Date de Valeur</t>
  </si>
  <si>
    <t>NBFCT</t>
  </si>
  <si>
    <t>Nombre de factures</t>
  </si>
  <si>
    <t>Donnée uniquement pour les remises commerçant ou retrait</t>
  </si>
  <si>
    <t>NUREM</t>
  </si>
  <si>
    <t>Numéro de remise</t>
  </si>
  <si>
    <t>MTNT</t>
  </si>
  <si>
    <t>Montant net</t>
  </si>
  <si>
    <t>MTBREUR</t>
  </si>
  <si>
    <t>Montant brut en euro</t>
  </si>
  <si>
    <t>DSPUSG</t>
  </si>
  <si>
    <t>Code usage</t>
  </si>
  <si>
    <t>MDTRLT</t>
  </si>
  <si>
    <t>Mode de Traitement du Litige</t>
  </si>
  <si>
    <t>DTCOMP</t>
  </si>
  <si>
    <t>Date envoi en compensation</t>
  </si>
  <si>
    <t>DTCERE de la transaction mis sous le format ssaammjj</t>
  </si>
  <si>
    <t>MTTTCITR</t>
  </si>
  <si>
    <t xml:space="preserve">Montant commission commerçant </t>
  </si>
  <si>
    <t>MTCOMINT</t>
  </si>
  <si>
    <t>Montant commission Interchange</t>
  </si>
  <si>
    <t>FILLER</t>
  </si>
  <si>
    <t>Date archivage</t>
  </si>
  <si>
    <t>Numéro séquentiel</t>
  </si>
  <si>
    <t>IDREM</t>
  </si>
  <si>
    <t>Identifiant de Remise</t>
  </si>
  <si>
    <t>Identifiant de remise issue de l’header CB2C</t>
  </si>
  <si>
    <t>Différence entre (montant brut en euro et montant compensé) sur 2 décimales</t>
  </si>
  <si>
    <t>Lg</t>
  </si>
  <si>
    <t>Dbt</t>
  </si>
  <si>
    <t>« 000000 »</t>
  </si>
  <si>
    <t>code banque destinataire</t>
  </si>
  <si>
    <t>« 2 »</t>
  </si>
  <si>
    <t>RFARNO cadré à gauche</t>
  </si>
  <si>
    <t>code opération interne</t>
  </si>
  <si>
    <t>Les 2 premières positions de la zone DATA-B20-DD16 du fichier CB2C en sortie</t>
  </si>
  <si>
    <t>Les 20 premières positions de la zone DATA-B17-DD18 du fichier CB2C en sortie</t>
  </si>
  <si>
    <t xml:space="preserve">RECA-CDGUCM           </t>
  </si>
  <si>
    <t xml:space="preserve">RECA-NUCPCM           </t>
  </si>
  <si>
    <t xml:space="preserve">TRCA-NUTPTR           </t>
  </si>
  <si>
    <t>NBTRRE</t>
  </si>
  <si>
    <t>NURECM</t>
  </si>
  <si>
    <t>Date du jour [Evol V.3.2]</t>
  </si>
  <si>
    <t>TYPO</t>
  </si>
  <si>
    <t>Type de porteur</t>
  </si>
  <si>
    <t>CLITIP</t>
  </si>
  <si>
    <t xml:space="preserve">‘14’ </t>
  </si>
  <si>
    <t>‘XA’</t>
  </si>
  <si>
    <t>CEGUIX</t>
  </si>
  <si>
    <t>DTARCH</t>
  </si>
  <si>
    <t>NUSDI</t>
  </si>
  <si>
    <t>‘RJT’</t>
  </si>
  <si>
    <t>CDOPEI de TIPRJ</t>
  </si>
  <si>
    <t>Zéros</t>
  </si>
  <si>
    <t xml:space="preserve">MTBRUT de CTX.TFRS </t>
  </si>
  <si>
    <t>CDDEV de CTX.TFRS</t>
  </si>
  <si>
    <t>NBDEC de CTX.TFRS</t>
  </si>
  <si>
    <t xml:space="preserve"> CDRX de CTX.TFRS</t>
  </si>
  <si>
    <t>NBDEV de CTX.TFRS</t>
  </si>
  <si>
    <t>REFEXT de CTX.TFRS</t>
  </si>
  <si>
    <t>« EUR »</t>
  </si>
  <si>
    <t>« RP »</t>
  </si>
  <si>
    <t>spaces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</si>
  <si>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</si>
  <si>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« IM» pour  impayé
« AIM » pour annulation impayé</t>
  </si>
  <si>
    <t>Indique si le litige est géré dans LMA ou dans un outil réseau (VROL pour Visa)
« LMA » si géré dans LMA
« RSX » si géré dans les outils Réseaux (VROL pour Visa)</t>
  </si>
  <si>
    <t>NUSI de CTX.TIPRJ</t>
  </si>
  <si>
    <t>MTBRRJ de CTX.TIPRJ</t>
  </si>
  <si>
    <t>FR'</t>
  </si>
  <si>
    <t>LILOCA de l’impayé</t>
  </si>
  <si>
    <t>CDDEPT de l’impayé</t>
  </si>
  <si>
    <t>CDPAYS de l’impayé</t>
  </si>
  <si>
    <t>RAISOA de l’impayé</t>
  </si>
  <si>
    <t>NURFI2 de l’impayé</t>
  </si>
  <si>
    <t>RJT : rejet technique reçu
RJ2 : rejet technique reçu sur annulation
RJR : rejet représenté
RJA : rejet d’annulation représenté</t>
  </si>
  <si>
    <t>Opérations</t>
  </si>
  <si>
    <t xml:space="preserve">VISA
TC=Transaction Code (pos. 1/2)
Formats = "TC"
</t>
  </si>
  <si>
    <t>MASTERCARD
MTI=Message Type Identifier
DE24=Function code
formats = "MTI" + "-" + "DE24"</t>
  </si>
  <si>
    <t>CMI
T04=Code opération (pos. 9/4) 
T11=Type de rejet (pos. 50/1)
formats = T04 ou T04 + "-" + T11</t>
  </si>
  <si>
    <t>Transactions initiales/representations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</si>
  <si>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=&gt;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=&gt;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=&gt; SECOND PRESENTMENTS PARTIAL</t>
    </r>
  </si>
  <si>
    <r>
      <rPr>
        <b/>
        <sz val="11"/>
        <color theme="1"/>
        <rFont val="Calibri"/>
        <family val="2"/>
        <scheme val="minor"/>
      </rPr>
      <t>100-9000</t>
    </r>
    <r>
      <rPr>
        <sz val="11"/>
        <color theme="1"/>
        <rFont val="Calibri"/>
        <family val="2"/>
        <scheme val="minor"/>
      </rPr>
      <t xml:space="preserve"> =&gt; Débit paiement
</t>
    </r>
    <r>
      <rPr>
        <b/>
        <sz val="11"/>
        <color theme="1"/>
        <rFont val="Calibri"/>
        <family val="2"/>
        <scheme val="minor"/>
      </rPr>
      <t>101-9000</t>
    </r>
    <r>
      <rPr>
        <sz val="11"/>
        <color theme="1"/>
        <rFont val="Calibri"/>
        <family val="2"/>
        <scheme val="minor"/>
      </rPr>
      <t xml:space="preserve"> =&gt; Débit retrait guichet
</t>
    </r>
    <r>
      <rPr>
        <b/>
        <sz val="11"/>
        <color theme="1"/>
        <rFont val="Calibri"/>
        <family val="2"/>
        <scheme val="minor"/>
      </rPr>
      <t>102-9000</t>
    </r>
    <r>
      <rPr>
        <sz val="11"/>
        <color theme="1"/>
        <rFont val="Calibri"/>
        <family val="2"/>
        <scheme val="minor"/>
      </rPr>
      <t xml:space="preserve"> =&gt; Crédit paiement
</t>
    </r>
    <r>
      <rPr>
        <b/>
        <sz val="11"/>
        <color theme="1"/>
        <rFont val="Calibri"/>
        <family val="2"/>
        <scheme val="minor"/>
      </rPr>
      <t>140-9000</t>
    </r>
    <r>
      <rPr>
        <sz val="11"/>
        <color theme="1"/>
        <rFont val="Calibri"/>
        <family val="2"/>
        <scheme val="minor"/>
      </rPr>
      <t xml:space="preserve"> =&gt; Retrait DAB</t>
    </r>
  </si>
  <si>
    <r>
      <rPr>
        <b/>
        <sz val="11"/>
        <color theme="1"/>
        <rFont val="Calibri"/>
        <family val="2"/>
        <scheme val="minor"/>
      </rPr>
      <t>100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</t>
    </r>
    <r>
      <rPr>
        <sz val="11"/>
        <color theme="1"/>
        <rFont val="Calibri"/>
        <family val="2"/>
        <scheme val="minor"/>
      </rPr>
      <t xml:space="preserve"> =&gt; retrait DAB</t>
    </r>
  </si>
  <si>
    <t>Rejets techniques</t>
  </si>
  <si>
    <r>
      <rPr>
        <b/>
        <sz val="11"/>
        <color theme="1"/>
        <rFont val="Calibri"/>
        <family val="2"/>
        <scheme val="minor"/>
      </rPr>
      <t>1644-691</t>
    </r>
    <r>
      <rPr>
        <sz val="11"/>
        <color theme="1"/>
        <rFont val="Calibri"/>
        <family val="2"/>
        <scheme val="minor"/>
      </rPr>
      <t xml:space="preserve"> =&gt; MESSAGE EXCEPTION. L'enregistrement suivant contient la TI "MTI" pos 1 = 1240
</t>
    </r>
    <r>
      <rPr>
        <b/>
        <sz val="11"/>
        <color theme="1"/>
        <rFont val="Calibri"/>
        <family val="2"/>
        <scheme val="minor"/>
      </rPr>
      <t>1644-699</t>
    </r>
    <r>
      <rPr>
        <sz val="11"/>
        <color theme="1"/>
        <rFont val="Calibri"/>
        <family val="2"/>
        <scheme val="minor"/>
      </rPr>
      <t xml:space="preserve"> =&gt; FILE REJECT</t>
    </r>
  </si>
  <si>
    <r>
      <rPr>
        <b/>
        <sz val="11"/>
        <color theme="1"/>
        <rFont val="Calibri"/>
        <family val="2"/>
        <scheme val="minor"/>
      </rPr>
      <t xml:space="preserve">500-0001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501-0001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502-0001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540-0001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</si>
  <si>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100-R</t>
    </r>
    <r>
      <rPr>
        <sz val="11"/>
        <color theme="1"/>
        <rFont val="Calibri"/>
        <family val="2"/>
        <scheme val="minor"/>
      </rPr>
      <t xml:space="preserve"> =&gt; opération débit paiement
</t>
    </r>
    <r>
      <rPr>
        <b/>
        <sz val="11"/>
        <color theme="1"/>
        <rFont val="Calibri"/>
        <family val="2"/>
        <scheme val="minor"/>
      </rPr>
      <t>101-R</t>
    </r>
    <r>
      <rPr>
        <sz val="11"/>
        <color theme="1"/>
        <rFont val="Calibri"/>
        <family val="2"/>
        <scheme val="minor"/>
      </rPr>
      <t xml:space="preserve"> =&gt; opération retrait guichet
</t>
    </r>
    <r>
      <rPr>
        <b/>
        <sz val="11"/>
        <color theme="1"/>
        <rFont val="Calibri"/>
        <family val="2"/>
        <scheme val="minor"/>
      </rPr>
      <t>102-R</t>
    </r>
    <r>
      <rPr>
        <sz val="11"/>
        <color theme="1"/>
        <rFont val="Calibri"/>
        <family val="2"/>
        <scheme val="minor"/>
      </rPr>
      <t xml:space="preserve"> =&gt; opération crédit paiement
</t>
    </r>
    <r>
      <rPr>
        <b/>
        <sz val="11"/>
        <color theme="1"/>
        <rFont val="Calibri"/>
        <family val="2"/>
        <scheme val="minor"/>
      </rPr>
      <t>140-R</t>
    </r>
    <r>
      <rPr>
        <sz val="11"/>
        <color theme="1"/>
        <rFont val="Calibri"/>
        <family val="2"/>
        <scheme val="minor"/>
      </rPr>
      <t xml:space="preserve"> =&gt; retrait DAB
</t>
    </r>
  </si>
  <si>
    <t>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</si>
  <si>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=&gt;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=&gt;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=&gt;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=&gt; Arbitration Chargebacks Partial</t>
    </r>
  </si>
  <si>
    <r>
      <rPr>
        <b/>
        <sz val="11"/>
        <color theme="1"/>
        <rFont val="Calibri"/>
        <family val="2"/>
        <scheme val="minor"/>
      </rPr>
      <t>100-9002</t>
    </r>
    <r>
      <rPr>
        <sz val="11"/>
        <color theme="1"/>
        <rFont val="Calibri"/>
        <family val="2"/>
        <scheme val="minor"/>
      </rPr>
      <t xml:space="preserve"> =&gt; Représentation suite impayé de débit paiement
</t>
    </r>
    <r>
      <rPr>
        <b/>
        <sz val="11"/>
        <color theme="1"/>
        <rFont val="Calibri"/>
        <family val="2"/>
        <scheme val="minor"/>
      </rPr>
      <t>101-9002</t>
    </r>
    <r>
      <rPr>
        <sz val="11"/>
        <color theme="1"/>
        <rFont val="Calibri"/>
        <family val="2"/>
        <scheme val="minor"/>
      </rPr>
      <t xml:space="preserve"> =&gt; Représentation suite impayé de débit retrait guichet
</t>
    </r>
    <r>
      <rPr>
        <b/>
        <sz val="11"/>
        <color theme="1"/>
        <rFont val="Calibri"/>
        <family val="2"/>
        <scheme val="minor"/>
      </rPr>
      <t>102-9002</t>
    </r>
    <r>
      <rPr>
        <sz val="11"/>
        <color theme="1"/>
        <rFont val="Calibri"/>
        <family val="2"/>
        <scheme val="minor"/>
      </rPr>
      <t xml:space="preserve"> =&gt; Représentation suite impayé de crédit paiement
</t>
    </r>
    <r>
      <rPr>
        <b/>
        <sz val="11"/>
        <color theme="1"/>
        <rFont val="Calibri"/>
        <family val="2"/>
        <scheme val="minor"/>
      </rPr>
      <t>140-9002</t>
    </r>
    <r>
      <rPr>
        <sz val="11"/>
        <color theme="1"/>
        <rFont val="Calibri"/>
        <family val="2"/>
        <scheme val="minor"/>
      </rPr>
      <t xml:space="preserve"> =&gt; Représentation suite impayé de retrait DAB</t>
    </r>
  </si>
  <si>
    <r>
      <rPr>
        <b/>
        <sz val="11"/>
        <color theme="1"/>
        <rFont val="Calibri"/>
        <family val="2"/>
        <scheme val="minor"/>
      </rPr>
      <t>500</t>
    </r>
    <r>
      <rPr>
        <sz val="11"/>
        <color theme="1"/>
        <rFont val="Calibri"/>
        <family val="2"/>
        <scheme val="minor"/>
      </rPr>
      <t xml:space="preserve"> =&gt; impayé paiement 
</t>
    </r>
    <r>
      <rPr>
        <b/>
        <sz val="11"/>
        <color theme="1"/>
        <rFont val="Calibri"/>
        <family val="2"/>
        <scheme val="minor"/>
      </rPr>
      <t>501</t>
    </r>
    <r>
      <rPr>
        <sz val="11"/>
        <color theme="1"/>
        <rFont val="Calibri"/>
        <family val="2"/>
        <scheme val="minor"/>
      </rPr>
      <t xml:space="preserve"> =&gt; impayé retrait guichet
</t>
    </r>
    <r>
      <rPr>
        <b/>
        <sz val="11"/>
        <color theme="1"/>
        <rFont val="Calibri"/>
        <family val="2"/>
        <scheme val="minor"/>
      </rPr>
      <t>502</t>
    </r>
    <r>
      <rPr>
        <sz val="11"/>
        <color theme="1"/>
        <rFont val="Calibri"/>
        <family val="2"/>
        <scheme val="minor"/>
      </rPr>
      <t xml:space="preserve"> =&gt; impayé crédit
</t>
    </r>
    <r>
      <rPr>
        <b/>
        <sz val="11"/>
        <color theme="1"/>
        <rFont val="Calibri"/>
        <family val="2"/>
        <scheme val="minor"/>
      </rPr>
      <t>540</t>
    </r>
    <r>
      <rPr>
        <sz val="11"/>
        <color theme="1"/>
        <rFont val="Calibri"/>
        <family val="2"/>
        <scheme val="minor"/>
      </rPr>
      <t xml:space="preserve"> =&gt; impayé retrait guichet
</t>
    </r>
  </si>
  <si>
    <t>AOCT Transactions initiales</t>
  </si>
  <si>
    <r>
      <rPr>
        <b/>
        <sz val="11"/>
        <color theme="1"/>
        <rFont val="Calibri"/>
        <family val="2"/>
        <scheme val="minor"/>
      </rPr>
      <t>1240-200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PRESENTMENTS
</t>
    </r>
    <r>
      <rPr>
        <b/>
        <sz val="11"/>
        <color theme="1"/>
        <rFont val="Calibri"/>
        <family val="2"/>
        <scheme val="minor"/>
      </rPr>
      <t>1240-205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FULL
</t>
    </r>
    <r>
      <rPr>
        <b/>
        <sz val="11"/>
        <color theme="1"/>
        <rFont val="Calibri"/>
        <family val="2"/>
        <scheme val="minor"/>
      </rPr>
      <t>1240-282</t>
    </r>
    <r>
      <rPr>
        <sz val="11"/>
        <color theme="1"/>
        <rFont val="Calibri"/>
        <family val="2"/>
        <scheme val="minor"/>
      </rPr>
      <t xml:space="preserve"> + PDS025 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 =&gt; AOCT SECOND PRESENTMENTS PARTIAL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</si>
  <si>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Annulation débit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 Annulation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Annulation retrait DAB
</t>
    </r>
  </si>
  <si>
    <r>
      <rPr>
        <b/>
        <sz val="11"/>
        <color theme="1"/>
        <rFont val="Calibri"/>
        <family val="2"/>
        <scheme val="minor"/>
      </rPr>
      <t>400</t>
    </r>
    <r>
      <rPr>
        <sz val="11"/>
        <color theme="1"/>
        <rFont val="Calibri"/>
        <family val="2"/>
        <scheme val="minor"/>
      </rPr>
      <t xml:space="preserve"> =&gt; opération débit paiement 
</t>
    </r>
    <r>
      <rPr>
        <b/>
        <sz val="11"/>
        <color theme="1"/>
        <rFont val="Calibri"/>
        <family val="2"/>
        <scheme val="minor"/>
      </rPr>
      <t>402</t>
    </r>
    <r>
      <rPr>
        <sz val="11"/>
        <color theme="1"/>
        <rFont val="Calibri"/>
        <family val="2"/>
        <scheme val="minor"/>
      </rPr>
      <t xml:space="preserve"> =&gt;opération crédit paiement
</t>
    </r>
    <r>
      <rPr>
        <b/>
        <sz val="11"/>
        <color theme="1"/>
        <rFont val="Calibri"/>
        <family val="2"/>
        <scheme val="minor"/>
      </rPr>
      <t>408</t>
    </r>
    <r>
      <rPr>
        <sz val="11"/>
        <color theme="1"/>
        <rFont val="Calibri"/>
        <family val="2"/>
        <scheme val="minor"/>
      </rPr>
      <t xml:space="preserve"> =&gt; retrait DAB</t>
    </r>
  </si>
  <si>
    <t>AOCT d'impayés</t>
  </si>
  <si>
    <r>
      <rPr>
        <b/>
        <sz val="11"/>
        <color theme="1"/>
        <rFont val="Calibri"/>
        <family val="2"/>
        <scheme val="minor"/>
      </rPr>
      <t>1442-450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Full
</t>
    </r>
    <r>
      <rPr>
        <b/>
        <sz val="11"/>
        <color theme="1"/>
        <rFont val="Calibri"/>
        <family val="2"/>
        <scheme val="minor"/>
      </rPr>
      <t>1442-451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Full
</t>
    </r>
    <r>
      <rPr>
        <b/>
        <sz val="11"/>
        <color theme="1"/>
        <rFont val="Calibri"/>
        <family val="2"/>
        <scheme val="minor"/>
      </rPr>
      <t>1442-453</t>
    </r>
    <r>
      <rPr>
        <sz val="11"/>
        <color theme="1"/>
        <rFont val="Calibri"/>
        <family val="2"/>
        <scheme val="minor"/>
      </rPr>
      <t xml:space="preserve"> + champ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First Chargebacks Partial
</t>
    </r>
    <r>
      <rPr>
        <b/>
        <sz val="11"/>
        <color theme="1"/>
        <rFont val="Calibri"/>
        <family val="2"/>
        <scheme val="minor"/>
      </rPr>
      <t>1442-454</t>
    </r>
    <r>
      <rPr>
        <sz val="11"/>
        <color theme="1"/>
        <rFont val="Calibri"/>
        <family val="2"/>
        <scheme val="minor"/>
      </rPr>
      <t xml:space="preserve"> + PDS025 = </t>
    </r>
    <r>
      <rPr>
        <b/>
        <sz val="11"/>
        <color theme="1"/>
        <rFont val="Calibri"/>
        <family val="2"/>
        <scheme val="minor"/>
      </rPr>
      <t>'R'</t>
    </r>
    <r>
      <rPr>
        <sz val="11"/>
        <color theme="1"/>
        <rFont val="Calibri"/>
        <family val="2"/>
        <scheme val="minor"/>
      </rPr>
      <t xml:space="preserve"> =&gt; AOCT Arbitration Chargebacks Partial</t>
    </r>
  </si>
  <si>
    <r>
      <rPr>
        <b/>
        <sz val="11"/>
        <color theme="1"/>
        <rFont val="Calibri"/>
        <family val="2"/>
        <scheme val="minor"/>
      </rPr>
      <t xml:space="preserve">500-0002 </t>
    </r>
    <r>
      <rPr>
        <sz val="11"/>
        <color theme="1"/>
        <rFont val="Calibri"/>
        <family val="2"/>
        <scheme val="minor"/>
      </rPr>
      <t xml:space="preserve">=&gt; Rejet débit paiement
</t>
    </r>
    <r>
      <rPr>
        <b/>
        <sz val="11"/>
        <color theme="1"/>
        <rFont val="Calibri"/>
        <family val="2"/>
        <scheme val="minor"/>
      </rPr>
      <t>501-0002</t>
    </r>
    <r>
      <rPr>
        <sz val="11"/>
        <color theme="1"/>
        <rFont val="Calibri"/>
        <family val="2"/>
        <scheme val="minor"/>
      </rPr>
      <t xml:space="preserve"> =&gt; Rejet débit retrait guichet
</t>
    </r>
    <r>
      <rPr>
        <b/>
        <sz val="11"/>
        <color theme="1"/>
        <rFont val="Calibri"/>
        <family val="2"/>
        <scheme val="minor"/>
      </rPr>
      <t>502-0002</t>
    </r>
    <r>
      <rPr>
        <sz val="11"/>
        <color theme="1"/>
        <rFont val="Calibri"/>
        <family val="2"/>
        <scheme val="minor"/>
      </rPr>
      <t xml:space="preserve"> =&gt; Rejet crédit paiement
</t>
    </r>
    <r>
      <rPr>
        <b/>
        <sz val="11"/>
        <color theme="1"/>
        <rFont val="Calibri"/>
        <family val="2"/>
        <scheme val="minor"/>
      </rPr>
      <t>540-0002</t>
    </r>
    <r>
      <rPr>
        <sz val="11"/>
        <color theme="1"/>
        <rFont val="Calibri"/>
        <family val="2"/>
        <scheme val="minor"/>
      </rPr>
      <t xml:space="preserve"> =&gt; Rejet retrait DAB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</si>
  <si>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401</t>
    </r>
    <r>
      <rPr>
        <sz val="11"/>
        <color theme="1"/>
        <rFont val="Calibri"/>
        <family val="2"/>
        <scheme val="minor"/>
      </rPr>
      <t xml:space="preserve"> =&gt; AOCT d'impayé paiement ou d'impayé retrait guichet
</t>
    </r>
    <r>
      <rPr>
        <b/>
        <sz val="11"/>
        <color theme="1"/>
        <rFont val="Calibri"/>
        <family val="2"/>
        <scheme val="minor"/>
      </rPr>
      <t>403</t>
    </r>
    <r>
      <rPr>
        <sz val="11"/>
        <color theme="1"/>
        <rFont val="Calibri"/>
        <family val="2"/>
        <scheme val="minor"/>
      </rPr>
      <t xml:space="preserve"> =&gt; AOCT d'impayé crédit 
</t>
    </r>
    <r>
      <rPr>
        <b/>
        <sz val="11"/>
        <color theme="1"/>
        <rFont val="Calibri"/>
        <family val="2"/>
        <scheme val="minor"/>
      </rPr>
      <t>409</t>
    </r>
    <r>
      <rPr>
        <sz val="11"/>
        <color theme="1"/>
        <rFont val="Calibri"/>
        <family val="2"/>
        <scheme val="minor"/>
      </rPr>
      <t xml:space="preserve"> =&gt; AOCT d'impayé retrait DAB</t>
    </r>
  </si>
  <si>
    <t>Frais</t>
  </si>
  <si>
    <r>
      <rPr>
        <b/>
        <sz val="11"/>
        <color theme="1"/>
        <rFont val="Calibri"/>
        <family val="2"/>
        <scheme val="minor"/>
      </rPr>
      <t>1740-700</t>
    </r>
    <r>
      <rPr>
        <sz val="11"/>
        <color theme="1"/>
        <rFont val="Calibri"/>
        <family val="2"/>
        <scheme val="minor"/>
      </rPr>
      <t xml:space="preserve"> =&gt; Fee Collections (non–Retrieval Fee Billing) -Member-generated / Fee Collections (Retrieval Fee Billing)
</t>
    </r>
    <r>
      <rPr>
        <b/>
        <sz val="11"/>
        <color theme="1"/>
        <rFont val="Calibri"/>
        <family val="2"/>
        <scheme val="minor"/>
      </rPr>
      <t>1740-780</t>
    </r>
    <r>
      <rPr>
        <sz val="11"/>
        <color theme="1"/>
        <rFont val="Calibri"/>
        <family val="2"/>
        <scheme val="minor"/>
      </rPr>
      <t xml:space="preserve"> =&gt; Fee Collections (non–Retrieval Fee Billing) -Member-Returns
</t>
    </r>
    <r>
      <rPr>
        <b/>
        <sz val="11"/>
        <color theme="1"/>
        <rFont val="Calibri"/>
        <family val="2"/>
        <scheme val="minor"/>
      </rPr>
      <t>1740-781</t>
    </r>
    <r>
      <rPr>
        <sz val="11"/>
        <color theme="1"/>
        <rFont val="Calibri"/>
        <family val="2"/>
        <scheme val="minor"/>
      </rPr>
      <t xml:space="preserve"> =&gt; Fee Collections (non–Retrieval Fee Billing) -Member-Resubmissions
</t>
    </r>
    <r>
      <rPr>
        <b/>
        <sz val="11"/>
        <color theme="1"/>
        <rFont val="Calibri"/>
        <family val="2"/>
        <scheme val="minor"/>
      </rPr>
      <t>1740-782</t>
    </r>
    <r>
      <rPr>
        <sz val="11"/>
        <color theme="1"/>
        <rFont val="Calibri"/>
        <family val="2"/>
        <scheme val="minor"/>
      </rPr>
      <t xml:space="preserve"> =&gt; Fee Collections (non–Retrieval Fee Billing) -Member-Arbitration Returns
</t>
    </r>
    <r>
      <rPr>
        <b/>
        <sz val="11"/>
        <color theme="1"/>
        <rFont val="Calibri"/>
        <family val="2"/>
        <scheme val="minor"/>
      </rPr>
      <t>1740-783</t>
    </r>
    <r>
      <rPr>
        <sz val="11"/>
        <color theme="1"/>
        <rFont val="Calibri"/>
        <family val="2"/>
        <scheme val="minor"/>
      </rPr>
      <t xml:space="preserve"> =&gt; Fee Collections (non–Retrieval Fee Billing) -Member-those generated by MasterCard</t>
    </r>
  </si>
  <si>
    <r>
      <rPr>
        <b/>
        <sz val="11"/>
        <color theme="1"/>
        <rFont val="Calibri"/>
        <family val="2"/>
        <scheme val="minor"/>
      </rPr>
      <t>131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132</t>
    </r>
    <r>
      <rPr>
        <sz val="11"/>
        <color theme="1"/>
        <rFont val="Calibri"/>
        <family val="2"/>
        <scheme val="minor"/>
      </rPr>
      <t xml:space="preserve"> =&gt; Frais
</t>
    </r>
    <r>
      <rPr>
        <b/>
        <sz val="11"/>
        <color theme="1"/>
        <rFont val="Calibri"/>
        <family val="2"/>
        <scheme val="minor"/>
      </rPr>
      <t>131-R</t>
    </r>
    <r>
      <rPr>
        <sz val="11"/>
        <color theme="1"/>
        <rFont val="Calibri"/>
        <family val="2"/>
        <scheme val="minor"/>
      </rPr>
      <t xml:space="preserve"> =&gt; Rejets Frais
</t>
    </r>
    <r>
      <rPr>
        <b/>
        <sz val="11"/>
        <color theme="1"/>
        <rFont val="Calibri"/>
        <family val="2"/>
        <scheme val="minor"/>
      </rPr>
      <t>132-R</t>
    </r>
    <r>
      <rPr>
        <sz val="11"/>
        <color theme="1"/>
        <rFont val="Calibri"/>
        <family val="2"/>
        <scheme val="minor"/>
      </rPr>
      <t xml:space="preserve"> =&gt; Rejets Frais</t>
    </r>
  </si>
  <si>
    <t xml:space="preserve">VISA
</t>
  </si>
  <si>
    <t>CMI</t>
  </si>
  <si>
    <t>CB</t>
  </si>
  <si>
    <t>MASTERCARD</t>
  </si>
  <si>
    <t>N/A</t>
  </si>
  <si>
    <r>
      <t xml:space="preserve">Z5 : </t>
    </r>
    <r>
      <rPr>
        <sz val="11"/>
        <color theme="1"/>
        <rFont val="Calibri"/>
        <family val="2"/>
        <scheme val="minor"/>
      </rPr>
      <t xml:space="preserve">Rejet technique reçu
</t>
    </r>
    <r>
      <rPr>
        <b/>
        <sz val="11"/>
        <color theme="1"/>
        <rFont val="Calibri"/>
        <family val="2"/>
        <scheme val="minor"/>
      </rPr>
      <t xml:space="preserve">Z6 : </t>
    </r>
    <r>
      <rPr>
        <sz val="11"/>
        <color theme="1"/>
        <rFont val="Calibri"/>
        <family val="2"/>
        <scheme val="minor"/>
      </rPr>
      <t>Rejet représenté</t>
    </r>
  </si>
  <si>
    <r>
      <t>Z2 :</t>
    </r>
    <r>
      <rPr>
        <sz val="11"/>
        <color theme="1"/>
        <rFont val="Calibri"/>
        <family val="2"/>
        <scheme val="minor"/>
      </rPr>
      <t xml:space="preserve"> pour frais reçus</t>
    </r>
    <r>
      <rPr>
        <b/>
        <sz val="11"/>
        <color theme="1"/>
        <rFont val="Calibri"/>
        <family val="2"/>
        <scheme val="minor"/>
      </rPr>
      <t xml:space="preserve">
Z3 : </t>
    </r>
    <r>
      <rPr>
        <sz val="11"/>
        <color theme="1"/>
        <rFont val="Calibri"/>
        <family val="2"/>
        <scheme val="minor"/>
      </rPr>
      <t>pour frais émis (créés par les ihm)</t>
    </r>
  </si>
  <si>
    <t xml:space="preserve">Correspondance codes opération dans flux CRE </t>
  </si>
  <si>
    <r>
      <rPr>
        <b/>
        <sz val="11"/>
        <color theme="1"/>
        <rFont val="Calibri"/>
        <family val="2"/>
        <scheme val="minor"/>
      </rPr>
      <t>X8</t>
    </r>
    <r>
      <rPr>
        <sz val="11"/>
        <color theme="1"/>
        <rFont val="Calibri"/>
        <family val="2"/>
        <scheme val="minor"/>
      </rPr>
      <t xml:space="preserve"> : pour frais reçus
</t>
    </r>
    <r>
      <rPr>
        <b/>
        <sz val="11"/>
        <color theme="1"/>
        <rFont val="Calibri"/>
        <family val="2"/>
        <scheme val="minor"/>
      </rPr>
      <t>X9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</si>
  <si>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>Y3</t>
    </r>
    <r>
      <rPr>
        <sz val="11"/>
        <color theme="1"/>
        <rFont val="Calibri"/>
        <family val="2"/>
        <scheme val="minor"/>
      </rPr>
      <t xml:space="preserve"> : Rejet technique reçu
</t>
    </r>
    <r>
      <rPr>
        <b/>
        <sz val="11"/>
        <color theme="1"/>
        <rFont val="Calibri"/>
        <family val="2"/>
        <scheme val="minor"/>
      </rPr>
      <t>Y4</t>
    </r>
    <r>
      <rPr>
        <sz val="11"/>
        <color theme="1"/>
        <rFont val="Calibri"/>
        <family val="2"/>
        <scheme val="minor"/>
      </rPr>
      <t xml:space="preserve"> : Rejet représenté </t>
    </r>
  </si>
  <si>
    <r>
      <rPr>
        <b/>
        <sz val="11"/>
        <color theme="1"/>
        <rFont val="Calibri"/>
        <family val="2"/>
        <scheme val="minor"/>
      </rPr>
      <t xml:space="preserve">05 </t>
    </r>
    <r>
      <rPr>
        <sz val="11"/>
        <color theme="1"/>
        <rFont val="Calibri"/>
        <family val="2"/>
        <scheme val="minor"/>
      </rPr>
      <t xml:space="preserve">: Original purchase or representment
</t>
    </r>
    <r>
      <rPr>
        <b/>
        <sz val="11"/>
        <color theme="1"/>
        <rFont val="Calibri"/>
        <family val="2"/>
        <scheme val="minor"/>
      </rPr>
      <t>06</t>
    </r>
    <r>
      <rPr>
        <sz val="11"/>
        <color theme="1"/>
        <rFont val="Calibri"/>
        <family val="2"/>
        <scheme val="minor"/>
      </rPr>
      <t xml:space="preserve"> : Original Credit voucher or representment; or Cardholder Funds
</t>
    </r>
    <r>
      <rPr>
        <b/>
        <sz val="11"/>
        <color theme="1"/>
        <rFont val="Calibri"/>
        <family val="2"/>
        <scheme val="minor"/>
      </rPr>
      <t>07</t>
    </r>
    <r>
      <rPr>
        <sz val="11"/>
        <color theme="1"/>
        <rFont val="Calibri"/>
        <family val="2"/>
        <scheme val="minor"/>
      </rPr>
      <t xml:space="preserve"> : Original Cash Disbursement/withdrawal or representment</t>
    </r>
  </si>
  <si>
    <r>
      <rPr>
        <b/>
        <sz val="11"/>
        <color theme="1"/>
        <rFont val="Calibri"/>
        <family val="2"/>
        <scheme val="minor"/>
      </rPr>
      <t>01</t>
    </r>
    <r>
      <rPr>
        <sz val="11"/>
        <color theme="1"/>
        <rFont val="Calibri"/>
        <family val="2"/>
        <scheme val="minor"/>
      </rPr>
      <t xml:space="preserve"> : A Credit Transaction that failed the edits at the VIC
</t>
    </r>
    <r>
      <rPr>
        <b/>
        <sz val="11"/>
        <color theme="1"/>
        <rFont val="Calibri"/>
        <family val="2"/>
        <scheme val="minor"/>
      </rPr>
      <t>02</t>
    </r>
    <r>
      <rPr>
        <sz val="11"/>
        <color theme="1"/>
        <rFont val="Calibri"/>
        <family val="2"/>
        <scheme val="minor"/>
      </rPr>
      <t xml:space="preserve"> : A debit transaction that failed the edits at the VIC
</t>
    </r>
    <r>
      <rPr>
        <b/>
        <sz val="11"/>
        <color theme="1"/>
        <rFont val="Calibri"/>
        <family val="2"/>
        <scheme val="minor"/>
      </rPr>
      <t>03</t>
    </r>
    <r>
      <rPr>
        <sz val="11"/>
        <color theme="1"/>
        <rFont val="Calibri"/>
        <family val="2"/>
        <scheme val="minor"/>
      </rPr>
      <t xml:space="preserve"> : A non-financial transaction that failed the edits at the VIC</t>
    </r>
  </si>
  <si>
    <r>
      <rPr>
        <b/>
        <sz val="11"/>
        <color theme="1"/>
        <rFont val="Calibri"/>
        <family val="2"/>
        <scheme val="minor"/>
      </rPr>
      <t>15</t>
    </r>
    <r>
      <rPr>
        <sz val="11"/>
        <color theme="1"/>
        <rFont val="Calibri"/>
        <family val="2"/>
        <scheme val="minor"/>
      </rPr>
      <t xml:space="preserve"> : Purchase transaction Chargeback
</t>
    </r>
    <r>
      <rPr>
        <b/>
        <sz val="11"/>
        <color theme="1"/>
        <rFont val="Calibri"/>
        <family val="2"/>
        <scheme val="minor"/>
      </rPr>
      <t>16</t>
    </r>
    <r>
      <rPr>
        <sz val="11"/>
        <color theme="1"/>
        <rFont val="Calibri"/>
        <family val="2"/>
        <scheme val="minor"/>
      </rPr>
      <t xml:space="preserve"> : Credit voucher transaction Chargeback; or Cardholder Funds Transfer Chargeback
</t>
    </r>
    <r>
      <rPr>
        <b/>
        <sz val="11"/>
        <color theme="1"/>
        <rFont val="Calibri"/>
        <family val="2"/>
        <scheme val="minor"/>
      </rPr>
      <t>17</t>
    </r>
    <r>
      <rPr>
        <sz val="11"/>
        <color theme="1"/>
        <rFont val="Calibri"/>
        <family val="2"/>
        <scheme val="minor"/>
      </rPr>
      <t xml:space="preserve"> : Cash Disbursement/withdrawal transaction Chargeback</t>
    </r>
  </si>
  <si>
    <r>
      <rPr>
        <b/>
        <sz val="11"/>
        <color theme="1"/>
        <rFont val="Calibri"/>
        <family val="2"/>
        <scheme val="minor"/>
      </rPr>
      <t>25</t>
    </r>
    <r>
      <rPr>
        <sz val="11"/>
        <color theme="1"/>
        <rFont val="Calibri"/>
        <family val="2"/>
        <scheme val="minor"/>
      </rPr>
      <t xml:space="preserve"> : Reversal of an original purchase or representment transaction
</t>
    </r>
    <r>
      <rPr>
        <b/>
        <sz val="11"/>
        <color theme="1"/>
        <rFont val="Calibri"/>
        <family val="2"/>
        <scheme val="minor"/>
      </rPr>
      <t>26</t>
    </r>
    <r>
      <rPr>
        <sz val="11"/>
        <color theme="1"/>
        <rFont val="Calibri"/>
        <family val="2"/>
        <scheme val="minor"/>
      </rPr>
      <t xml:space="preserve"> : Reversal of an Original Credit voucher or representment transaction; or Cardholder Funds Transfer or representment transaction
</t>
    </r>
    <r>
      <rPr>
        <b/>
        <sz val="11"/>
        <color theme="1"/>
        <rFont val="Calibri"/>
        <family val="2"/>
        <scheme val="minor"/>
      </rPr>
      <t>27</t>
    </r>
    <r>
      <rPr>
        <sz val="11"/>
        <color theme="1"/>
        <rFont val="Calibri"/>
        <family val="2"/>
        <scheme val="minor"/>
      </rPr>
      <t xml:space="preserve"> : Reversal of an original Cash Disbursement/withdrawal transaction</t>
    </r>
  </si>
  <si>
    <r>
      <rPr>
        <b/>
        <sz val="11"/>
        <color theme="1"/>
        <rFont val="Calibri"/>
        <family val="2"/>
        <scheme val="minor"/>
      </rPr>
      <t>35</t>
    </r>
    <r>
      <rPr>
        <sz val="11"/>
        <color theme="1"/>
        <rFont val="Calibri"/>
        <family val="2"/>
        <scheme val="minor"/>
      </rPr>
      <t xml:space="preserve"> : Reversal of a duplicate sales draft Chargeback)
</t>
    </r>
    <r>
      <rPr>
        <b/>
        <sz val="11"/>
        <color theme="1"/>
        <rFont val="Calibri"/>
        <family val="2"/>
        <scheme val="minor"/>
      </rPr>
      <t>36</t>
    </r>
    <r>
      <rPr>
        <sz val="11"/>
        <color theme="1"/>
        <rFont val="Calibri"/>
        <family val="2"/>
        <scheme val="minor"/>
      </rPr>
      <t xml:space="preserve"> : Reversal of a duplicate credit voucher Chargeback; or Reversal of a duplicate Cardholder Funds Transfer Chargeback)
</t>
    </r>
    <r>
      <rPr>
        <b/>
        <sz val="11"/>
        <color theme="1"/>
        <rFont val="Calibri"/>
        <family val="2"/>
        <scheme val="minor"/>
      </rPr>
      <t>37</t>
    </r>
    <r>
      <rPr>
        <sz val="11"/>
        <color theme="1"/>
        <rFont val="Calibri"/>
        <family val="2"/>
        <scheme val="minor"/>
      </rPr>
      <t xml:space="preserve"> : Reversal of a Cash Disbursement/withdrawal Chargeback)</t>
    </r>
  </si>
  <si>
    <r>
      <rPr>
        <b/>
        <sz val="11"/>
        <color theme="1"/>
        <rFont val="Calibri"/>
        <family val="2"/>
        <scheme val="minor"/>
      </rPr>
      <t xml:space="preserve">10 </t>
    </r>
    <r>
      <rPr>
        <sz val="11"/>
        <color theme="1"/>
        <rFont val="Calibri"/>
        <family val="2"/>
        <scheme val="minor"/>
      </rPr>
      <t xml:space="preserve">: Fee Collection transaction Chargeback
</t>
    </r>
    <r>
      <rPr>
        <b/>
        <sz val="11"/>
        <color theme="1"/>
        <rFont val="Calibri"/>
        <family val="2"/>
        <scheme val="minor"/>
      </rPr>
      <t>20</t>
    </r>
    <r>
      <rPr>
        <sz val="11"/>
        <color theme="1"/>
        <rFont val="Calibri"/>
        <family val="2"/>
        <scheme val="minor"/>
      </rPr>
      <t xml:space="preserve"> : Funds Disbursement transaction</t>
    </r>
  </si>
  <si>
    <r>
      <rPr>
        <b/>
        <sz val="11"/>
        <color theme="1"/>
        <rFont val="Calibri"/>
        <family val="2"/>
        <scheme val="minor"/>
      </rPr>
      <t xml:space="preserve">X6 : </t>
    </r>
    <r>
      <rPr>
        <sz val="11"/>
        <color theme="1"/>
        <rFont val="Calibri"/>
        <family val="2"/>
        <scheme val="minor"/>
      </rPr>
      <t xml:space="preserve">pour frais reçus
</t>
    </r>
    <r>
      <rPr>
        <b/>
        <sz val="11"/>
        <color theme="1"/>
        <rFont val="Calibri"/>
        <family val="2"/>
        <scheme val="minor"/>
      </rPr>
      <t>X7</t>
    </r>
    <r>
      <rPr>
        <sz val="11"/>
        <color theme="1"/>
        <rFont val="Calibri"/>
        <family val="2"/>
        <scheme val="minor"/>
      </rPr>
      <t xml:space="preserve"> : pour frais émis (créés par les ihm)</t>
    </r>
  </si>
  <si>
    <r>
      <rPr>
        <b/>
        <sz val="11"/>
        <color theme="1"/>
        <rFont val="Calibri"/>
        <family val="2"/>
        <scheme val="minor"/>
      </rPr>
      <t xml:space="preserve">Y1 </t>
    </r>
    <r>
      <rPr>
        <sz val="11"/>
        <color theme="1"/>
        <rFont val="Calibri"/>
        <family val="2"/>
        <scheme val="minor"/>
      </rPr>
      <t xml:space="preserve">: Rejet technique reçu
</t>
    </r>
    <r>
      <rPr>
        <b/>
        <sz val="11"/>
        <color theme="1"/>
        <rFont val="Calibri"/>
        <family val="2"/>
        <scheme val="minor"/>
      </rPr>
      <t xml:space="preserve">Y2 </t>
    </r>
    <r>
      <rPr>
        <sz val="11"/>
        <color theme="1"/>
        <rFont val="Calibri"/>
        <family val="2"/>
        <scheme val="minor"/>
      </rPr>
      <t>: Rejet représenté</t>
    </r>
  </si>
  <si>
    <t>numéro de carte porteur : si généré du 16 caractères, complété par des blancs</t>
  </si>
  <si>
    <t>Numéro attribué à l’impayé : ce numéro est crée par LMA lors de la prise en compte de l’impayé</t>
  </si>
  <si>
    <t xml:space="preserve">Clé interne impayé </t>
  </si>
  <si>
    <t>CDETB9 de l’impayé</t>
  </si>
  <si>
    <t xml:space="preserve">1 : Porteur
2 : Commerçant
3 : Produit Financier </t>
  </si>
  <si>
    <t>Code réseau du rejet</t>
  </si>
  <si>
    <t xml:space="preserve">Code réseau </t>
  </si>
  <si>
    <t>Montant brut</t>
  </si>
  <si>
    <t xml:space="preserve">Code réseau de la TI </t>
  </si>
  <si>
    <t xml:space="preserve">que pour l'impayé </t>
  </si>
  <si>
    <t xml:space="preserve">Issu du référentiel commerçant par rapport au SIRET  </t>
  </si>
  <si>
    <t>Ecriture d'un CRE des Transactions Initiales</t>
  </si>
  <si>
    <t xml:space="preserve">TI : Transaction Initiale 
IM : Impayé
RP : représentation d'impayé 
AIM : Annulation Impayé
RJT : Rejet Technique
FR : Frais 
DJ : demande de justificatif
AU : autre </t>
  </si>
  <si>
    <t>nombre décimal mt compensé</t>
  </si>
  <si>
    <t>REFEXT de CTX.TIPRJ</t>
  </si>
  <si>
    <t>Zéro (non significatif pour ce type de flux)</t>
  </si>
  <si>
    <t>Concaténation des zones CDETB9 + NUISOA + DTARCH + NUSDI</t>
  </si>
  <si>
    <t>Date de vente (SSAAMMJJ) pour une transaction de litige
Date de remise pour une remise de paiement ou de retrait</t>
  </si>
  <si>
    <t>Date de règlement interbancaire</t>
  </si>
  <si>
    <t>Date de traitement</t>
  </si>
  <si>
    <t>Code origine flux</t>
  </si>
  <si>
    <t>Code destination flux</t>
  </si>
  <si>
    <t>Code nature de flux comptable</t>
  </si>
  <si>
    <t>Code établissement</t>
  </si>
  <si>
    <t>Numéro de carte</t>
  </si>
  <si>
    <t>Date de vente</t>
  </si>
  <si>
    <t>Type opération</t>
  </si>
  <si>
    <t>Code réseau</t>
  </si>
  <si>
    <t>Référence archivage</t>
  </si>
  <si>
    <t>Code opération interne</t>
  </si>
  <si>
    <t>Localisation</t>
  </si>
  <si>
    <t>Code département</t>
  </si>
  <si>
    <t>Code pays</t>
  </si>
  <si>
    <t>Raison sociale</t>
  </si>
  <si>
    <t>Référence impayé reçue</t>
  </si>
  <si>
    <t>Code cycle impayé</t>
  </si>
  <si>
    <t>Numéro de contrat accepteur</t>
  </si>
  <si>
    <t>Date de la transaction mis sous le format SSAAMMJJ</t>
  </si>
  <si>
    <t xml:space="preserve">Date d’enregistrement de la transaction dans les tables au format SSAAMMJJ </t>
  </si>
  <si>
    <t xml:space="preserve">Mode d’alimentation pour les CRE des Transactions Initiales </t>
  </si>
  <si>
    <t xml:space="preserve">Mode d’alimentation des CRE de réception des frais </t>
  </si>
  <si>
    <t xml:space="preserve">Mode d’alimentation des CRE de réception d'impayés </t>
  </si>
  <si>
    <t>Motif de l’impayé dans la codification du format de compensation reçu</t>
  </si>
  <si>
    <t>Code sous application</t>
  </si>
  <si>
    <t>Code banque destinataire</t>
  </si>
  <si>
    <t>Mode d’alimentation des CRE des représentations d'impayés</t>
  </si>
  <si>
    <t xml:space="preserve">Mode d’alimentation des CRE de réception des rejets techniques </t>
  </si>
  <si>
    <t>Code banque de domiciliation du commerçant</t>
  </si>
  <si>
    <r>
      <rPr>
        <b/>
        <sz val="11"/>
        <color theme="1"/>
        <rFont val="Calibri"/>
        <family val="2"/>
        <scheme val="minor"/>
      </rPr>
      <t xml:space="preserve">026-9101 </t>
    </r>
    <r>
      <rPr>
        <sz val="11"/>
        <color theme="1"/>
        <rFont val="Calibri"/>
        <family val="2"/>
        <scheme val="minor"/>
      </rPr>
      <t xml:space="preserve">=&gt; débit (commission et frais divers)
</t>
    </r>
    <r>
      <rPr>
        <b/>
        <sz val="11"/>
        <color theme="1"/>
        <rFont val="Calibri"/>
        <family val="2"/>
        <scheme val="minor"/>
      </rPr>
      <t>026 -9102</t>
    </r>
    <r>
      <rPr>
        <sz val="11"/>
        <color theme="1"/>
        <rFont val="Calibri"/>
        <family val="2"/>
        <scheme val="minor"/>
      </rPr>
      <t xml:space="preserve"> : crédit 
</t>
    </r>
    <r>
      <rPr>
        <b/>
        <sz val="11"/>
        <color theme="1"/>
        <rFont val="Calibri"/>
        <family val="2"/>
        <scheme val="minor"/>
      </rPr>
      <t>026-9191</t>
    </r>
    <r>
      <rPr>
        <sz val="11"/>
        <color theme="1"/>
        <rFont val="Calibri"/>
        <family val="2"/>
        <scheme val="minor"/>
      </rPr>
      <t xml:space="preserve"> =&gt; rejet (commission et frais divers)</t>
    </r>
  </si>
  <si>
    <t>CB
S04= Code opération (pos. 9/3)
B01/BR01 = Sous code opération (pos. 81/4)
 formats = S04 + "-" + B01/BR01</t>
  </si>
  <si>
    <t xml:space="preserve"> « TI »</t>
  </si>
  <si>
    <t>« 00 »</t>
  </si>
  <si>
    <t>Si CDOPEI (table impayé) = 'FAC' ou 'CAS' ou 'AVO' alors ‘09’
Si CDOPEI (table impayé) = 'DAB' è ‘29’</t>
  </si>
  <si>
    <t>Format : JJMMAA</t>
  </si>
  <si>
    <t>Ecriture d’un CRE de Réception des Frais</t>
  </si>
  <si>
    <t>Selon le réseau au format SSAAMMJJ</t>
  </si>
  <si>
    <t>Code pays du système d’acceptation</t>
  </si>
  <si>
    <t>SIRET de l’impayé</t>
  </si>
  <si>
    <t xml:space="preserve">spaces </t>
  </si>
  <si>
    <t>Numéro de carte porteur : si généré du 16 caractères, complété par des blancs</t>
  </si>
  <si>
    <t>CDGUICH de l’impayé</t>
  </si>
  <si>
    <t>Si CDOPEI (table impayé) = 'FAC' ou 'CAS' ou 'AVO' alors ‘03’
Si CDOPEI (table impayé) = 'DAB' è ‘23’</t>
  </si>
  <si>
    <t xml:space="preserve">Clé RIB calculée </t>
  </si>
  <si>
    <t xml:space="preserve">« 00 » </t>
  </si>
  <si>
    <t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</t>
  </si>
  <si>
    <t>Code application échange</t>
  </si>
  <si>
    <t>Code banque émetteur</t>
  </si>
  <si>
    <t xml:space="preserve">00 : valeur non significative pour ce type de flux
03 : Suspens autre que GAB
04 : Débit porteur autre que GAB
07 : Perte et Profit autre que GAB
09 : Rejet banque
23 : Suspens GAB
24 : Débit porteur GAB
27 : Perte et Profit autre que GAB
29 : rejet banque GAB 03 : Suspens autre que GAB
</t>
  </si>
  <si>
    <t xml:space="preserve">
Montant brut en centimes correspondant à l’opération en question. 
</t>
  </si>
  <si>
    <t xml:space="preserve">
Montant brut en centimes correspondant à l’opération de TRI ou ATI. 
</t>
  </si>
  <si>
    <r>
      <rPr>
        <b/>
        <sz val="11"/>
        <color theme="1"/>
        <rFont val="Calibri"/>
        <family val="2"/>
        <scheme val="minor"/>
      </rPr>
      <t>Y0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</si>
  <si>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rPr>
        <b/>
        <sz val="11"/>
        <color theme="1"/>
        <rFont val="Calibri"/>
        <family val="2"/>
        <scheme val="minor"/>
      </rPr>
      <t>X0</t>
    </r>
    <r>
      <rPr>
        <sz val="11"/>
        <color theme="1"/>
        <rFont val="Calibri"/>
        <family val="2"/>
        <scheme val="minor"/>
      </rPr>
      <t xml:space="preserve"> : Transaction initiale </t>
    </r>
  </si>
  <si>
    <r>
      <t xml:space="preserve">Z0 : </t>
    </r>
    <r>
      <rPr>
        <sz val="11"/>
        <color theme="1"/>
        <rFont val="Calibri"/>
        <family val="2"/>
        <scheme val="minor"/>
      </rPr>
      <t xml:space="preserve">Transaction initiale 
</t>
    </r>
    <r>
      <rPr>
        <b/>
        <sz val="11"/>
        <color theme="1"/>
        <rFont val="Calibri"/>
        <family val="2"/>
        <scheme val="minor"/>
      </rPr>
      <t/>
    </r>
  </si>
  <si>
    <r>
      <rPr>
        <b/>
        <sz val="11"/>
        <color theme="1"/>
        <rFont val="Calibri"/>
        <family val="2"/>
        <scheme val="minor"/>
      </rPr>
      <t>X5</t>
    </r>
    <r>
      <rPr>
        <sz val="11"/>
        <color theme="1"/>
        <rFont val="Calibri"/>
        <family val="2"/>
        <scheme val="minor"/>
      </rPr>
      <t xml:space="preserve"> : pour impayés reçus
</t>
    </r>
    <r>
      <rPr>
        <b/>
        <sz val="11"/>
        <color theme="1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XA</t>
    </r>
    <r>
      <rPr>
        <sz val="11"/>
        <color theme="1"/>
        <rFont val="Calibri"/>
        <family val="2"/>
        <scheme val="minor"/>
      </rPr>
      <t xml:space="preserve"> : Représentation d'impayé </t>
    </r>
  </si>
  <si>
    <r>
      <rPr>
        <b/>
        <sz val="11"/>
        <color theme="1"/>
        <rFont val="Calibri"/>
        <family val="2"/>
        <scheme val="minor"/>
      </rPr>
      <t>X4</t>
    </r>
    <r>
      <rPr>
        <sz val="11"/>
        <color theme="1"/>
        <rFont val="Calibri"/>
        <family val="2"/>
        <scheme val="minor"/>
      </rPr>
      <t xml:space="preserve"> : pour impayés reçus </t>
    </r>
    <r>
      <rPr>
        <b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 xml:space="preserve"> : Décisions émises
</t>
    </r>
    <r>
      <rPr>
        <b/>
        <sz val="11"/>
        <color theme="1"/>
        <rFont val="Calibri"/>
        <family val="2"/>
        <scheme val="minor"/>
      </rPr>
      <t>YA</t>
    </r>
    <r>
      <rPr>
        <sz val="11"/>
        <color theme="1"/>
        <rFont val="Calibri"/>
        <family val="2"/>
        <scheme val="minor"/>
      </rPr>
      <t xml:space="preserve"> : Représentation d'impayé </t>
    </r>
  </si>
  <si>
    <t xml:space="preserve">
Domestique : 
« Z0 » : pour TI 
MasterCard : 
« X0 » : pour TI 
Visa : 
« Y0 » :pour TI </t>
  </si>
  <si>
    <t xml:space="preserve">
Domestique : 
« Z2» : pour frais reçus
« Z3 » : pour frais émis (créés par les ihm)
MasterCard  : 
« X6 » : pour frais reçus
« X7 » : pour frais émis (créés par les ihm)
Visa : 
« X8 » : pour frais reçus
« X9 » : pour frais émis (créés par les ihm)</t>
  </si>
  <si>
    <t xml:space="preserve">
Domestique : 
« Z5» : Rejet technique reçu
« Z6 » : Rejet représenté
MasterCard  : 
« Y1 » : Rejet technique reçu
« Y2 » : Rejet représenté
Visa : 
« Y3 » : Rejet technique reçu
« Y4 » : Rejet représenté 
</t>
  </si>
  <si>
    <t>FAC : Paiement achat
CAS : Retrait cash
DAB : Retrait Dab
AVO : Avoir
A compléter pour les AOCT</t>
  </si>
  <si>
    <t>Spaces</t>
  </si>
  <si>
    <t xml:space="preserve">
Domestique : 
« Z4 » : Décisions émises
MasterCard : 
« X1 » : Décisions émises
Visa : 
« X2 » : Décisions émises
</t>
  </si>
  <si>
    <r>
      <t xml:space="preserve">Z1 : </t>
    </r>
    <r>
      <rPr>
        <sz val="11"/>
        <color theme="1"/>
        <rFont val="Calibri"/>
        <family val="2"/>
        <scheme val="minor"/>
      </rPr>
      <t xml:space="preserve">pour impayés reçus
</t>
    </r>
    <r>
      <rPr>
        <b/>
        <sz val="11"/>
        <color theme="1"/>
        <rFont val="Calibri"/>
        <family val="2"/>
        <scheme val="minor"/>
      </rPr>
      <t xml:space="preserve">Z4 </t>
    </r>
    <r>
      <rPr>
        <sz val="11"/>
        <color theme="1"/>
        <rFont val="Calibri"/>
        <family val="2"/>
        <scheme val="minor"/>
      </rPr>
      <t xml:space="preserve">: Décisions émises
</t>
    </r>
    <r>
      <rPr>
        <b/>
        <sz val="11"/>
        <color theme="1"/>
        <rFont val="Calibri"/>
        <family val="2"/>
        <scheme val="minor"/>
      </rPr>
      <t/>
    </r>
  </si>
  <si>
    <t xml:space="preserve">Ecriture d’un CRE des Représentation d'Impayé et d'un CRE des Impayés imputables à Monext </t>
  </si>
  <si>
    <t>« FLD » si CDSENS de TXFRS = « D »
« FLC » si CDSENS de TXFRS = « C »
« FII » si CDSENS de TXFRS = « I »
FLD : Frais Litiges Débit 
FLC : Frais Scheme Crédit
FII : Frais Indéterminé</t>
  </si>
  <si>
    <t>RECA-CDDVRG 
Code ISO 3166-1 (numérique en 3 chiffres)
978 pour euro</t>
  </si>
  <si>
    <t>« 978 »</t>
  </si>
  <si>
    <t>RECA-CDDVRG « 978 »</t>
  </si>
  <si>
    <t xml:space="preserve">Devise du montant compensé de l’impayé reçu en code ISO 3166-1 </t>
  </si>
  <si>
    <t>978'</t>
  </si>
  <si>
    <t>CDETB9CL</t>
  </si>
  <si>
    <t>NUISOACL</t>
  </si>
  <si>
    <t>DTARCHCL</t>
  </si>
  <si>
    <t>NUSDICL</t>
  </si>
  <si>
    <t>A blanc sauf pour CRE IMP</t>
  </si>
  <si>
    <t>ex : LMA-16638-I-1911-0009</t>
  </si>
  <si>
    <t>Ecriture d’un CRE de Réception du Rejet Technique</t>
  </si>
  <si>
    <r>
      <t xml:space="preserve">TRI si S04 = « 100 »,, « 102 » 
</t>
    </r>
    <r>
      <rPr>
        <b/>
        <sz val="10"/>
        <color rgb="FFFF0000"/>
        <rFont val="Arial"/>
        <family val="2"/>
      </rPr>
      <t>ATI si S04 = « 400 », « 402 »</t>
    </r>
  </si>
  <si>
    <r>
      <t>FAC si SIT-S04 du fichier CB2C en sortie = 100 ou</t>
    </r>
    <r>
      <rPr>
        <sz val="10"/>
        <color rgb="FFFF0000"/>
        <rFont val="Arial"/>
        <family val="2"/>
      </rPr>
      <t> 402</t>
    </r>
    <r>
      <rPr>
        <sz val="10"/>
        <color theme="1"/>
        <rFont val="Arial"/>
        <family val="2"/>
      </rPr>
      <t xml:space="preserve">
AVO si SIT-S04 du fichier CB2C en sortie = 102 ou </t>
    </r>
    <r>
      <rPr>
        <sz val="10"/>
        <color rgb="FFFF0000"/>
        <rFont val="Arial"/>
        <family val="2"/>
      </rPr>
      <t>400</t>
    </r>
  </si>
  <si>
    <r>
      <t xml:space="preserve">RP1 Repr Impayé « 100 », « 102 » 
</t>
    </r>
    <r>
      <rPr>
        <b/>
        <sz val="10"/>
        <color rgb="FFFF0000"/>
        <rFont val="Arial"/>
        <family val="2"/>
      </rPr>
      <t>AR1 annulation représenattion si S04 = « 400 », « 402 »</t>
    </r>
    <r>
      <rPr>
        <sz val="10"/>
        <color theme="1"/>
        <rFont val="Arial"/>
        <family val="2"/>
      </rPr>
      <t xml:space="preserve">
IC1 : Imputation commerçant 
</t>
    </r>
    <r>
      <rPr>
        <b/>
        <sz val="10"/>
        <color rgb="FFFF0000"/>
        <rFont val="Arial"/>
        <family val="2"/>
      </rPr>
      <t xml:space="preserve">AI1 : Annulation imputation commerçant </t>
    </r>
    <r>
      <rPr>
        <sz val="10"/>
        <color theme="1"/>
        <rFont val="Arial"/>
        <family val="2"/>
      </rPr>
      <t xml:space="preserve">
PPT : perte et profit si imputation banque (un autre CRE)
</t>
    </r>
  </si>
  <si>
    <r>
      <t xml:space="preserve">FAC = 100 ou </t>
    </r>
    <r>
      <rPr>
        <sz val="10"/>
        <color rgb="FFFF0000"/>
        <rFont val="Arial"/>
        <family val="2"/>
      </rPr>
      <t>402</t>
    </r>
    <r>
      <rPr>
        <sz val="10"/>
        <color theme="1"/>
        <rFont val="Arial"/>
        <family val="2"/>
      </rPr>
      <t xml:space="preserve">
AVO = 102 ou </t>
    </r>
    <r>
      <rPr>
        <sz val="10"/>
        <color rgb="FFFF0000"/>
        <rFont val="Arial"/>
        <family val="2"/>
      </rPr>
      <t>400</t>
    </r>
  </si>
  <si>
    <t>Quand il s'agit des annullations (400 et 402), le montant de la commission d'origine doit figurer dedans.</t>
  </si>
  <si>
    <t>Numéro SIRET commerçant</t>
  </si>
  <si>
    <t xml:space="preserve">Code 978 pour l'euro </t>
  </si>
  <si>
    <t>Code guichet de l’acquéreur issu de la télécollecte</t>
  </si>
  <si>
    <t>Code banque de domiciliation du porteur</t>
  </si>
  <si>
    <t xml:space="preserve">Numéro de carte porteur : si généré en 16 caractères alors paddé à droite avec les espaces </t>
  </si>
  <si>
    <t>Numéro de carte porteur : si généré en 16 caractères alors paddé à droite avec les espaces 
PAN est tokénisé</t>
  </si>
  <si>
    <t xml:space="preserve">Numéro de compte du RIB issu du référentiel commerçant par rapport au SIRET  </t>
  </si>
  <si>
    <t>Code siège du RIB issu du référentiel commerçant par rapport au SIRET</t>
  </si>
  <si>
    <t xml:space="preserve">Clé RIB calculée (YD04-CLRIBA)
en se servant des informations issues du référentiel commerçant par rapport au SIRET </t>
  </si>
  <si>
    <t>Code banque issu du référentiel commerçant par rapport au SIRET</t>
  </si>
  <si>
    <t>espaces</t>
  </si>
  <si>
    <t>Date de vente au format SSAAMMJJ</t>
  </si>
  <si>
    <t>DATA-B05-DD3 (sur 6) du fichier CB2C en sortie, mis sous la forme SSAAMMJJ</t>
  </si>
  <si>
    <t>zéros</t>
  </si>
  <si>
    <t>N° cotrat commerçant issu du référentiel commerçant par rapport au SIRET</t>
  </si>
  <si>
    <t>Calcul : Montant brut - Montant compensé
sur 2 décimales</t>
  </si>
  <si>
    <t>Montant brut - commission commerçant</t>
  </si>
  <si>
    <t xml:space="preserve">Correspond au pourcentage de données calculé selon le parametrage mise en place. Fomat avec 2 décimales, paddé avec les 0 à gauche  
Calcul : Montant brut - Montant net </t>
  </si>
  <si>
    <t>Montant compensé = Montant brut de la transaction – Commission d’Interchange</t>
  </si>
  <si>
    <t xml:space="preserve">Numéro de carte porteur de l'impayé : si généré en 16 caractères alors paddé à droite avec les espaces 
PAN est tokénisé </t>
  </si>
  <si>
    <t>"978"</t>
  </si>
  <si>
    <t>Montant commission Interchange CB</t>
  </si>
  <si>
    <t>Montant commission interchange Visa/ Mastercard</t>
  </si>
  <si>
    <t>Montant commission réseau Visa/ Mastercard</t>
  </si>
  <si>
    <t>Montant commission banque Visa/ Mastercard</t>
  </si>
  <si>
    <t>MTINTVMC</t>
  </si>
  <si>
    <t>MTRVMC</t>
  </si>
  <si>
    <t>MTBQVMC</t>
  </si>
  <si>
    <t xml:space="preserve">Information alimentée seulement pour les réseaux VISA et Mastercard </t>
  </si>
  <si>
    <t xml:space="preserve">Vide 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</si>
  <si>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</si>
  <si>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TRI : Transaction Initiale 
CR1 : Impayé reçu</t>
  </si>
  <si>
    <t xml:space="preserve">
« S » pour Doméstique CB</t>
  </si>
  <si>
    <t>"EXT"</t>
  </si>
  <si>
    <t>« LMA » si géré dans LMA</t>
  </si>
  <si>
    <t>NATCARTE</t>
  </si>
  <si>
    <t xml:space="preserve">Code nature carte </t>
  </si>
  <si>
    <t>TYPCARTE</t>
  </si>
  <si>
    <t xml:space="preserve">Code type carte </t>
  </si>
  <si>
    <t>ZONEGEO</t>
  </si>
  <si>
    <t xml:space="preserve">Zone géographique </t>
  </si>
  <si>
    <t>NUMCO2</t>
  </si>
  <si>
    <t xml:space="preserve">Numéro de contrat secondo </t>
  </si>
  <si>
    <t xml:space="preserve">Numéro venant du RB189 venant de la BNPP </t>
  </si>
  <si>
    <t>TYPAPPLI</t>
  </si>
  <si>
    <t xml:space="preserve">INC - inconnu  
PDP - proxi avec contact 
PDPSC -  proxi sans contact
VAD - vente à distance </t>
  </si>
  <si>
    <t>Concaténer :  
'- le numéro séquentiel venant du fichier source RB189 - FRFC10 champ D1
- la date de traitement au format « AAAAMMJJ »
- compléter le champ par des espaces à droite
ex. 00004520200911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</si>
  <si>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</si>
  <si>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</si>
  <si>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</si>
  <si>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 xml:space="preserve">Type application carte </t>
  </si>
  <si>
    <t>Statique "14"</t>
  </si>
  <si>
    <t>Statique « XA »</t>
  </si>
  <si>
    <t>Statique "2"</t>
  </si>
  <si>
    <t>Statique "00"</t>
  </si>
  <si>
    <t>Statique "TI"</t>
  </si>
  <si>
    <t xml:space="preserve">Espaces </t>
  </si>
  <si>
    <t>Espaces</t>
  </si>
  <si>
    <t>Statique "02"</t>
  </si>
  <si>
    <t>Statique "00000"</t>
  </si>
  <si>
    <t>Statique "000000"</t>
  </si>
  <si>
    <t>FAC si SR04 = 500 ou 403
AVO si SR04 = 502 ou 401</t>
  </si>
  <si>
    <t>"17028"</t>
  </si>
  <si>
    <t>"92282"</t>
  </si>
  <si>
    <t>"2"</t>
  </si>
  <si>
    <t>"02"</t>
  </si>
  <si>
    <t>000000</t>
  </si>
  <si>
    <t>"000000000000"</t>
  </si>
  <si>
    <t>filler</t>
  </si>
  <si>
    <t>00000000</t>
  </si>
  <si>
    <t>FRAISIMP</t>
  </si>
  <si>
    <t>Montant Frais d'impayé</t>
  </si>
  <si>
    <t xml:space="preserve">Correspond au montant des frais d'impayé parametré dans la grille tarifiare du commerçant et alimenté par le module tarifiare. 2 décimales
</t>
  </si>
  <si>
    <t>Référence d'archivage Payline ou Payavenue</t>
  </si>
  <si>
    <t>REFPAYLINE/PAYAVENUE</t>
  </si>
  <si>
    <t>Mode d’alimentation pour les CRE_PP</t>
  </si>
  <si>
    <t xml:space="preserve">
"A0" pour les transactions de paiement et de remboursement ( = Transaction initiales) ; cad pour pour toutes les transactions extraites des Fichiers csv PPRO
 volume-per-settled-transaction et volume-per-refund 
Les impayés seront traités dans un lot ultérieur 
</t>
  </si>
  <si>
    <t>Statique "17028"</t>
  </si>
  <si>
    <t xml:space="preserve">TRI pour toutes les transactions extraites des Fichiers csv PPRO
 volume-per-settled-transaction et volume-per-refund 
</t>
  </si>
  <si>
    <t xml:space="preserve">"17028" pour toutes les transactions </t>
  </si>
  <si>
    <t xml:space="preserve">"92282" pour toutes les transactions </t>
  </si>
  <si>
    <t>Espaces ou "0"</t>
  </si>
  <si>
    <t xml:space="preserve">EVENT_TIMESTAMP pour toutes les transactions extrait des Fichiers csv PPRO : 
 volume-per-settled-transaction et volume-per-refund 
Changement de format  </t>
  </si>
  <si>
    <t xml:space="preserve">A rechercher à partir du MERCHANT_ID dans le referentiel MREP pour toutes les transactions extraites des Fichiers csv PPRO
volume-per-settled-transaction - volume-per-refund </t>
  </si>
  <si>
    <t xml:space="preserve">RELEASE_AMOUNT / AMOUNT pour toutes les transactions extrait des Fichiers csv PPRO : 
volume-per-settled-transaction  et  volume-per-refund </t>
  </si>
  <si>
    <t>CURRENCY pour toutes les transactions extrait des Fichiers csv PPRO : 
volume-per-settled-transaction et volume-per-refund</t>
  </si>
  <si>
    <t xml:space="preserve">Toujours alimenté par "P" dans le CRE PPRO
</t>
  </si>
  <si>
    <t>Statique "00000000"</t>
  </si>
  <si>
    <t xml:space="preserve">A rechercher à partir du MERCHANT_ID dans le referentiel MREP pour toutes les transactions extraites des Fichiers csv PPRO
 </t>
  </si>
  <si>
    <t>CONTRAT PRIMO, à rechercher à partir du MERCHANT_ID pour toutes les transactions extraites des Fichiers csv PPRO
volume-per-settled-transaction et volume-per-refund</t>
  </si>
  <si>
    <t>CURRENCY pour toutes les transactions extrait des Fichiers csv PPRO : 
volume-per-settled-transaction et  volume-per-refund</t>
  </si>
  <si>
    <t xml:space="preserve">RELEASE_AMOUNT / AMOUNT pour toutes les transactions extraits des Fichiers csv PPRO :  
volume-per-settled-transaction et 
volume-per-refund </t>
  </si>
  <si>
    <t xml:space="preserve">NOM du client à rechercher dans les referentiel MREP à partir du MERCHANT_ID extrait des fichiers csv PPRO :  
volume-per-settled-transaction et 
volume-per-refund </t>
  </si>
  <si>
    <t xml:space="preserve">EVENT_TIMESTAMP pour toutes les transactions extrait des Fichiers csv PPRO :  
volume-per-settled-transaction et volume-per-refund 
+ mise au format </t>
  </si>
  <si>
    <t>A calculer en prenant le montant brut - la commission 
Calcul à faire  =
Montant brut de la transaction (RELEASE_AMOUNT/AMOUNT pour toutes les transactions extrait des Fichiers csv PPRO
 (volume-per-settled-transaction - 
volume-per-refund ) - 
[ Montant commission commerçant (calculé depuis le module tarifaire ) ]</t>
  </si>
  <si>
    <t xml:space="preserve">AMOUNT pour toutes les transactions extraites des Fichiers csv PPRO :  volume-per-settled-transaction et 
volume-per-refund </t>
  </si>
  <si>
    <t xml:space="preserve">EVENT_TIMESTAMP pour toutes les transactions extraites des Fichiers csv PPRO :  
volume-per-settled-transaction et volume-per-refund </t>
  </si>
  <si>
    <t>EVENT_TIMESTAMP pour toutes les transactions extrait des Fichiers csv PPRO
volume-per-settled-transaction et  volume-per-refund</t>
  </si>
  <si>
    <t xml:space="preserve">Alimenter par la dénomination des fichiers PPRO : Par exemple : "1-999-D-2022-229".
D daily
2022 année de la compensation 
229 correspond au 229eme jour de l'année et correspond à la date de compensation </t>
  </si>
  <si>
    <t>MERCHANT_ID</t>
  </si>
  <si>
    <t xml:space="preserve">En utilisant le MERCHANT_ID, rechercher dans les referentiels MREP le type appli carte 
INC - inconnu  
PDP - proxi avec contact 
PDPSC -  proxi sans 
VAD - vente à distance </t>
  </si>
  <si>
    <t>MTCOAG</t>
  </si>
  <si>
    <t xml:space="preserve">Montant de la commission agent </t>
  </si>
  <si>
    <t>PAYMETHOD</t>
  </si>
  <si>
    <t>FRAISACQ</t>
  </si>
  <si>
    <t>NUMCO2LONG</t>
  </si>
  <si>
    <t>14</t>
  </si>
  <si>
    <t>Z0</t>
  </si>
  <si>
    <t>17028</t>
  </si>
  <si>
    <t>XA</t>
  </si>
  <si>
    <t>TRI</t>
  </si>
  <si>
    <t xml:space="preserve">    </t>
  </si>
  <si>
    <t>00</t>
  </si>
  <si>
    <t>2</t>
  </si>
  <si>
    <t>92282</t>
  </si>
  <si>
    <t>978</t>
  </si>
  <si>
    <t xml:space="preserve">TI </t>
  </si>
  <si>
    <t>S</t>
  </si>
  <si>
    <t>FAC</t>
  </si>
  <si>
    <t>13</t>
  </si>
  <si>
    <t>250</t>
  </si>
  <si>
    <t>000000000000</t>
  </si>
  <si>
    <t xml:space="preserve"> </t>
  </si>
  <si>
    <t>001</t>
  </si>
  <si>
    <t xml:space="preserve">      </t>
  </si>
  <si>
    <t xml:space="preserve">   </t>
  </si>
  <si>
    <t xml:space="preserve">                                  </t>
  </si>
  <si>
    <t>02</t>
  </si>
  <si>
    <t xml:space="preserve">                     </t>
  </si>
  <si>
    <t>000000000020</t>
  </si>
  <si>
    <t>00000</t>
  </si>
  <si>
    <t xml:space="preserve">                   </t>
  </si>
  <si>
    <t xml:space="preserve">             </t>
  </si>
  <si>
    <t>D</t>
  </si>
  <si>
    <t>P</t>
  </si>
  <si>
    <t>FRA</t>
  </si>
  <si>
    <t xml:space="preserve">       </t>
  </si>
  <si>
    <t>PDPSC</t>
  </si>
  <si>
    <t xml:space="preserve">                                                                                                    </t>
  </si>
  <si>
    <t xml:space="preserve">            </t>
  </si>
  <si>
    <t xml:space="preserve">                                                  </t>
  </si>
  <si>
    <t>AVO</t>
  </si>
  <si>
    <t xml:space="preserve">CINEMA CGR          </t>
  </si>
  <si>
    <t xml:space="preserve">VAD  </t>
  </si>
  <si>
    <t>Exemple extrait de prod - paiement proxi</t>
  </si>
  <si>
    <t>Exemple extrait de prod - Remboursement VAD</t>
  </si>
  <si>
    <t xml:space="preserve">Enrichit par le module tarifaire </t>
  </si>
  <si>
    <t>ns sur les CRE CB</t>
  </si>
  <si>
    <t xml:space="preserve">Filler </t>
  </si>
  <si>
    <t xml:space="preserve">RFARNO cadré à gauche
ARN de la TI est transmis à l'EP dans les différents CRE en position 111 sur 23 caractères ( cf Franck Brugnot) </t>
  </si>
  <si>
    <t>Mode d’alimentation pour les CRE_CB</t>
  </si>
  <si>
    <t>30004</t>
  </si>
  <si>
    <t>20250430</t>
  </si>
  <si>
    <t xml:space="preserve">63205402900319 </t>
  </si>
  <si>
    <t xml:space="preserve">                    </t>
  </si>
  <si>
    <t xml:space="preserve">  </t>
  </si>
  <si>
    <t xml:space="preserve">     </t>
  </si>
  <si>
    <t xml:space="preserve">           </t>
  </si>
  <si>
    <t xml:space="preserve">9255197   </t>
  </si>
  <si>
    <t xml:space="preserve">                        </t>
  </si>
  <si>
    <t>Exemple extrait de prod - paiement VAD</t>
  </si>
  <si>
    <t>000000000000+</t>
  </si>
  <si>
    <t>A0</t>
  </si>
  <si>
    <t xml:space="preserve">05010022107662 </t>
  </si>
  <si>
    <t>056</t>
  </si>
  <si>
    <t xml:space="preserve">KIABI BELGIQUE      </t>
  </si>
  <si>
    <t xml:space="preserve">9255235   </t>
  </si>
  <si>
    <t>SAS  KIABI STOCK CENTRAL</t>
  </si>
  <si>
    <t>0001</t>
  </si>
  <si>
    <t>0000000000000</t>
  </si>
  <si>
    <t xml:space="preserve">MONEXTLIVEKIABISTOCK9809745042                    </t>
  </si>
  <si>
    <t>ns sur le CRE VMC</t>
  </si>
  <si>
    <t>ns sur le CRE PP</t>
  </si>
  <si>
    <t>MERCHANT_ID extrait fichiers csv ppro</t>
  </si>
  <si>
    <r>
      <t xml:space="preserve">OUTGOING 
</t>
    </r>
    <r>
      <rPr>
        <b/>
        <sz val="14"/>
        <color theme="0"/>
        <rFont val="Calibri"/>
        <family val="2"/>
        <scheme val="minor"/>
      </rPr>
      <t xml:space="preserve">Réseau CB : gestion des CRE TI et Représentation TI
Réseaux Visa Mastercard : gestion du CRE TI </t>
    </r>
    <r>
      <rPr>
        <b/>
        <sz val="18"/>
        <color theme="0"/>
        <rFont val="Calibri"/>
        <family val="2"/>
        <scheme val="minor"/>
      </rPr>
      <t xml:space="preserve">
</t>
    </r>
    <r>
      <rPr>
        <b/>
        <sz val="14"/>
        <color rgb="FFFF0000"/>
        <rFont val="Calibri"/>
        <family val="2"/>
        <scheme val="minor"/>
      </rPr>
      <t xml:space="preserve">Le fichier outgoing de Représentation des Rejets Techniques n'est pas traité dans L'EP pour la partie CB. </t>
    </r>
  </si>
  <si>
    <t xml:space="preserve"> Défini selon la valeur Frfc33 E5-49</t>
  </si>
  <si>
    <t>Frfc33 E5-48</t>
  </si>
  <si>
    <t>Frfc33 C1-1</t>
  </si>
  <si>
    <t>"00"</t>
  </si>
  <si>
    <t>Frfc33 D2</t>
  </si>
  <si>
    <t>Frfc33 D3</t>
  </si>
  <si>
    <t>Frfc31 D6</t>
  </si>
  <si>
    <t>Frfc33 E1</t>
  </si>
  <si>
    <t>Frfc31 E1-4</t>
  </si>
  <si>
    <t>"TI "</t>
  </si>
  <si>
    <t>Défini selon la valeur Frfc33 E5-49</t>
  </si>
  <si>
    <t>Frfc33 E3-1</t>
  </si>
  <si>
    <t>Frfc33 E2</t>
  </si>
  <si>
    <t>Frfc33 ICI</t>
  </si>
  <si>
    <t>Vide</t>
  </si>
  <si>
    <t>Récupérer depuis le référentiel MREP</t>
  </si>
  <si>
    <t>Frfc33 E1 - Frfc33 E5-43</t>
  </si>
  <si>
    <t>vide</t>
  </si>
  <si>
    <t>Pas présente pour transaction</t>
  </si>
  <si>
    <t>Frfc33 E1 - Calcul com par grille tarifaire</t>
  </si>
  <si>
    <t>Frfc33 E5-2</t>
  </si>
  <si>
    <t>fc33 E5-49</t>
  </si>
  <si>
    <t>Frfc31 D5</t>
  </si>
  <si>
    <t>Calcul fait par tarification</t>
  </si>
  <si>
    <t>cdetb92 + nuisoa dtarch + nusdi</t>
  </si>
  <si>
    <t>Non présent</t>
  </si>
  <si>
    <t>Frfc31 D4</t>
  </si>
  <si>
    <t>Frfc33 E5-43</t>
  </si>
  <si>
    <t>Frfc33 E5-42</t>
  </si>
  <si>
    <t>Frfc33 E5-44</t>
  </si>
  <si>
    <t>Frfc33 E5-45</t>
  </si>
  <si>
    <t>Frfc33 E5-46</t>
  </si>
  <si>
    <t>Frfc33 E5-50</t>
  </si>
  <si>
    <t>Frfc33 D1</t>
  </si>
  <si>
    <t xml:space="preserve">Mode d’alimentation pour les CRE  à partir du RB189
</t>
  </si>
  <si>
    <t xml:space="preserve">Mode d’alimentation pour les CRE  à partir du RB389
</t>
  </si>
  <si>
    <t xml:space="preserve">Extrait du RB389: 
2.58 Amount </t>
  </si>
  <si>
    <t>Extrait du RB389: 
2.10 Identification : Deuxieme occurrence (ligne 50)</t>
  </si>
  <si>
    <t>Extrait du RB389: 
2.253 TransactionDateTime</t>
  </si>
  <si>
    <t>Extrait du RB389: 
   2.181 Identification (ligne 248)</t>
  </si>
  <si>
    <t>Extrait du RB389: 
2.192 MemberIdentification
Partie apres le /
EX: BIN banque émettrice/Code banque émettrice de la carte
439718/00000</t>
  </si>
  <si>
    <t xml:space="preserve">Valeurs possibles : 
MasterCard  : « X0 » : Transaction initiale 
Visa :  « Y0 » : Transaction initiale 
 Extrait du RB389: 
Défini selon la valeur de 2.215 CardSchme/VALUE//Tran 
</t>
  </si>
  <si>
    <t>Statique « 14 »</t>
  </si>
  <si>
    <t>Statique « 000000 »</t>
  </si>
  <si>
    <t>Statique "30004"</t>
  </si>
  <si>
    <t xml:space="preserve">Statique 
TRI : Transaction Initiale 
</t>
  </si>
  <si>
    <t>Statique  "17028"</t>
  </si>
  <si>
    <t>Statique  "92282"</t>
  </si>
  <si>
    <t>Statique : 978</t>
  </si>
  <si>
    <t>Statique : "2"</t>
  </si>
  <si>
    <t>Statique : "TI "</t>
  </si>
  <si>
    <t xml:space="preserve">
Extrait du RB389: 
2.63 ValueDate</t>
  </si>
  <si>
    <t xml:space="preserve">
Extrait du RB389:  "02"</t>
  </si>
  <si>
    <t>Extrait du RB389: 
2.63 ValueDate</t>
  </si>
  <si>
    <t xml:space="preserve">Extrait du RB389: 
2.136 Amount </t>
  </si>
  <si>
    <t xml:space="preserve">Extrait du RB389: 
 2.215 CardSchme/VALUE//Tran </t>
  </si>
  <si>
    <t>Extrait du RB389: 
2.5 FromDateTime</t>
  </si>
  <si>
    <t>Montant commission commercant calculé par le module tarifaire du bridge</t>
  </si>
  <si>
    <t>Extrait du RB389:   
 2.181 Identification (ligne 248)</t>
  </si>
  <si>
    <t>Extrait du RB389: 
1.2 CreationDateTime</t>
  </si>
  <si>
    <t>Extrait du RB389: 
'2.3 LegalSequenceNumber paddé a gauche par des 0</t>
  </si>
  <si>
    <t>Extrait du RB389:  
2.158 Identification COMM/INTC</t>
  </si>
  <si>
    <t>Extrait du RB389:  
2.158 Identification COMM/SCHEME</t>
  </si>
  <si>
    <t>Extrait du RB389: 
 2.158 Identification COMM/BANK</t>
  </si>
  <si>
    <t>Extrait du RB389: 
2.10 Identification : Premiere occurrence (ligne 50)</t>
  </si>
  <si>
    <t>Statique : "30004"</t>
  </si>
  <si>
    <t>Statique : "000000"</t>
  </si>
  <si>
    <t>« V » pour réseau VISA
« I » pour réseau Mastercard format IPM*</t>
  </si>
  <si>
    <t>Valeurs possibles : 
FAC : Paiement achat
AVO : Avoir
Extrait du RB389: 
2.28 CreditDebitIndicator</t>
  </si>
  <si>
    <t xml:space="preserve">Valeurs possibles : 
« V » pour réseau VISA
« I » pour réseau Mastercard format IPM
Extrait du RB389: 
Défini selon la valeur de 2.215 CardSchme/VALUE//Tran </t>
  </si>
  <si>
    <t>N° contrat commerçant PRIMO issu du référentiel commerçant MONEXT defini à partir du contrat SECONDO compris dans le rb389</t>
  </si>
  <si>
    <t>Valeurs Possibles : 
Code ISO 3166-1 (numérique en 3 chiffres)
978 pour euro 
Extrait du RB389:  "978"</t>
  </si>
  <si>
    <t>Montant compensé = Montant brut de la transaction – Commission d’Interchange
Extrait du RB389: 
Calcul : 2.58 Amount - 2.158 Identification COMM/INTC</t>
  </si>
  <si>
    <t>Montant brut - commission commerçant
Extrait du RB389: 
Calcul : 2.58 Amount - montant commercant calculé par le bridge</t>
  </si>
  <si>
    <t>Valeurs possibles : 
C - Usage Crédit
D - Usage Débit
P - Usage Prépayé
U - Usage Universel
b - Indéterminée (à blanc)
Extrait du RB389: 
2,215 Card nature</t>
  </si>
  <si>
    <t>Valeurs possibles 
P - Compte Particulier
E - Compte Entreprise
b - Indéterminée (à blanc)
Extrait du RB389: 
2.215 Card type</t>
  </si>
  <si>
    <t>Valeurs Possibles :  
France: FRA
Union européenne (27 pays sans la France) ; l’évolution de cette liste doit être prévue : UE
Hors Union européenne : HUE
Extrait du RB389: 
2.215 Card regionality</t>
  </si>
  <si>
    <t xml:space="preserve">Alimenté par MBA : 
INC - inconnu  
PDP - proxi avec contact 
PDPSC -  proxi sans contact
VAD - vente à distance </t>
  </si>
  <si>
    <t xml:space="preserve">Mode d’alimentation pour les CRE ( OLD) </t>
  </si>
  <si>
    <t>Z1</t>
  </si>
  <si>
    <t>CR1</t>
  </si>
  <si>
    <t>09</t>
  </si>
  <si>
    <t>03</t>
  </si>
  <si>
    <t xml:space="preserve">IM </t>
  </si>
  <si>
    <t xml:space="preserve">92 ISSY LES MOULI   </t>
  </si>
  <si>
    <t>92</t>
  </si>
  <si>
    <t xml:space="preserve">SAPN                </t>
  </si>
  <si>
    <t xml:space="preserve">45  </t>
  </si>
  <si>
    <t>1</t>
  </si>
  <si>
    <t>09133760440</t>
  </si>
  <si>
    <t>65</t>
  </si>
  <si>
    <t>EUR</t>
  </si>
  <si>
    <t xml:space="preserve">        </t>
  </si>
  <si>
    <t>000000000004</t>
  </si>
  <si>
    <t>000000001000</t>
  </si>
  <si>
    <r>
      <t xml:space="preserve">
Domestique CB : 
« Z1 » : pour impayés reçus
</t>
    </r>
    <r>
      <rPr>
        <strike/>
        <sz val="10"/>
        <color theme="1"/>
        <rFont val="Arial"/>
        <family val="2"/>
      </rPr>
      <t xml:space="preserve">MasterCard  : 
« X5 » : pour impayés reçus
Visa : 
« X4 » : pour impayés reçus
</t>
    </r>
  </si>
  <si>
    <t>Code réseau de l'impayé
« S » pour Doméstique CB</t>
  </si>
  <si>
    <t>NUARN de l’impayé
A confirmer : ARN de la transaction permettant la reconciliation avec la transaction initiale ?  A voir avec F Brugniot</t>
  </si>
  <si>
    <t>NUMCO de l'impayé
= contrat primo</t>
  </si>
  <si>
    <t>NS pour les impayés</t>
  </si>
  <si>
    <t>ns</t>
  </si>
  <si>
    <t xml:space="preserve">ns </t>
  </si>
  <si>
    <t xml:space="preserve">vide </t>
  </si>
  <si>
    <t>champs 37 du CB2A</t>
  </si>
  <si>
    <t xml:space="preserve">Exemple extrait de prod - Impayé VAD CB </t>
  </si>
  <si>
    <t xml:space="preserve">Exemple extrait de prod - Impayé VAD </t>
  </si>
  <si>
    <t>X4</t>
  </si>
  <si>
    <t>20250311</t>
  </si>
  <si>
    <t>V</t>
  </si>
  <si>
    <t>1130</t>
  </si>
  <si>
    <t xml:space="preserve">EXT </t>
  </si>
  <si>
    <t>000001</t>
  </si>
  <si>
    <t xml:space="preserve">000341                   </t>
  </si>
  <si>
    <t>000000002500</t>
  </si>
  <si>
    <t>Valeurs possibles 
MasterCard  :  « X5 » : pour impayés reçus
Visa :  « X4 » : pour impayés reçus
Extrait RB115 : 
En utilisant les informations du RB115 : remplacer "V" par "X4" et "M" par "X5"</t>
  </si>
  <si>
    <t xml:space="preserve">Statique ‘14’ </t>
  </si>
  <si>
    <t>Statique</t>
  </si>
  <si>
    <t>Mode d’alimentation des CRE de réception d'impayés VMC</t>
  </si>
  <si>
    <t xml:space="preserve">Extrait RB115 : </t>
  </si>
  <si>
    <t>Statique ‘XA’</t>
  </si>
  <si>
    <t>Statique "09"</t>
  </si>
  <si>
    <t xml:space="preserve">Statique "03"
</t>
  </si>
  <si>
    <t>statique "2"
 : commerçant</t>
  </si>
  <si>
    <t xml:space="preserve">Statique </t>
  </si>
  <si>
    <t xml:space="preserve">statique </t>
  </si>
  <si>
    <t xml:space="preserve">Extrait du RB115 : 
Numéro de carte porteur de l'impayé : si généré en 16 caractères alors paddé à droite avec les espaces 
PAN est tokénisé </t>
  </si>
  <si>
    <t>Extrait du RB115 : 
Date de vente (SSAAMMJJ) pour une transaction de litige
Date de remise pour une remise de paiement ou de retrait</t>
  </si>
  <si>
    <t xml:space="preserve">Extrait du RB115 : 
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</si>
  <si>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Extrait du RB115 : 
"978"</t>
  </si>
  <si>
    <t>Statique 
Nombre de décimales du montant  brut</t>
  </si>
  <si>
    <t>Statique : "IM"
« IM» pour  impayé
« AIM » pour annulation impayé</t>
  </si>
  <si>
    <t>Extrait  RB115, faire le remplacement correspondant : 
V = V
M = I</t>
  </si>
  <si>
    <t xml:space="preserve">
Extrait  RB115,  champ D18-3 (sens de l'opération), faire la correspondance suivante  :
"FAC" si  "D"
 "AVO" si "C"</t>
  </si>
  <si>
    <t>Extrait RB115
Selon le réseau au format SSAAMMJJ</t>
  </si>
  <si>
    <t>Extrait RB115 : NURFI2 de l’impayé</t>
  </si>
  <si>
    <t>Extrait RB115 1 : first chargeback  2 : second chargeback</t>
  </si>
  <si>
    <t>Extrait RB115 : Motif de l’impayé dans la codification du format de compensation reçu
Si VISA sur 2 positions : cadrer à droite et compléter à gauche avec 2 Espaces
Si Mastercard sur 4  positions : copier l'information</t>
  </si>
  <si>
    <t>NUMCO de l'impayé
Substituer l'information du numéro contrat CNB du RB115 (contrat secondo) par le numéro de contrat monext (contrat primo)via l'appel au service MREP-REF</t>
  </si>
  <si>
    <t xml:space="preserve">Extrait RB115 ? 
Devise du montant compensé de l’impayé reçu en code ISO 3166-1 </t>
  </si>
  <si>
    <t>Statique : "02"
NB décimale du montant compensé de l’impayé reçu</t>
  </si>
  <si>
    <t xml:space="preserve">Montant compensé de l’impayé reçu
Calcul à faire à partir données extrait du RB115  = Montant brut de l'impayé (RB115 RFFC44 champ D17) - valeur inscrite dans le champ MTCOMINT ci-dessous. A mettre sur 16 car </t>
  </si>
  <si>
    <t>Extrait RB115 : 
Copie de l'information du RB115, compléter avec des espaces à droite (9 Espaces à droite)
ex : LMA-16638-I-1911-0009</t>
  </si>
  <si>
    <t>Extrait RB115: 
Format : JJMMAA</t>
  </si>
  <si>
    <t xml:space="preserve">statique "000000" </t>
  </si>
  <si>
    <t xml:space="preserve">espace </t>
  </si>
  <si>
    <t>Calculée à partir de données extraits du RVB115</t>
  </si>
  <si>
    <t>Extrait RB115
Montant brut en euro</t>
  </si>
  <si>
    <t>statique "EXT"</t>
  </si>
  <si>
    <t>Extrait RB115
DTCERE de la transaction mis sous le format ssaammjj</t>
  </si>
  <si>
    <t xml:space="preserve">non alimenté </t>
  </si>
  <si>
    <t xml:space="preserve">Extrai RB115 
</t>
  </si>
  <si>
    <t>Extrait RB115
numéro de carte porteur : si généré du 16 caractères, complété par des blancs</t>
  </si>
  <si>
    <t xml:space="preserve">Enrichit par le traitement de conversion RB115 en CRE 
Date d’enregistrement de la transaction dans les tables au format SSAAMMJJ </t>
  </si>
  <si>
    <t>Enrichit par le traitement de conversion RB115 en CRE 
Numéro attribué à l’impayé : ce numéro est crée par LMA lors de la prise en compte de l’impayé</t>
  </si>
  <si>
    <t>Extrait RB115
Identifiant de remise issue de l’header CB2C</t>
  </si>
  <si>
    <t xml:space="preserve">filler </t>
  </si>
  <si>
    <t xml:space="preserve">Exemple extrait RECETTE- Impayé VAD </t>
  </si>
  <si>
    <t xml:space="preserve">
"A9" pour les impayés ; cad pour pour toutes les transactions extraites du Fichier csv PPRO
 volume-per-chargeback
</t>
  </si>
  <si>
    <t xml:space="preserve">CR1 pour toutes les transactions extraites du Fichier csv PPRO
 volume-per-chargeback
</t>
  </si>
  <si>
    <t>Statique "03"</t>
  </si>
  <si>
    <t>Statique "92282"</t>
  </si>
  <si>
    <t xml:space="preserve">EVENT_TIMESTAMP pour toutes les transactions extrait des Fichiers csv PPRO : 
volume-per-chargeback 
Changement de format  </t>
  </si>
  <si>
    <t>A rechercher à partir du MERCHANT_ID dans le referentiel MREP pour toutes les transactions extraites des Fichiers csv PPRO
volume-per-chargeback</t>
  </si>
  <si>
    <t>AMOUNT pour toutes les transactions extrait des Fichiers csv PPRO : 
volume-per-chargeback</t>
  </si>
  <si>
    <t>CURRENCY pour toutes les transactions extrait des Fichiers csv PPRO : 
volume-per-chargeback</t>
  </si>
  <si>
    <t>Statique "IM"</t>
  </si>
  <si>
    <t>Statique "P"</t>
  </si>
  <si>
    <t xml:space="preserve">« FAC »= si AMOUNT extrait du fichier volume-per-chargeback est négatif 
"AVO" =  si AMOUNT extrait du fichier volume-per-chargeback est positif </t>
  </si>
  <si>
    <r>
      <t>A alimenter</t>
    </r>
    <r>
      <rPr>
        <b/>
        <sz val="11"/>
        <color theme="1"/>
        <rFont val="Calibri"/>
        <family val="2"/>
        <scheme val="minor"/>
      </rPr>
      <t xml:space="preserve"> par la donnée CB_ID </t>
    </r>
    <r>
      <rPr>
        <sz val="11"/>
        <color theme="1"/>
        <rFont val="Calibri"/>
        <family val="2"/>
        <scheme val="minor"/>
      </rPr>
      <t>extrait du fichier volume-per-chargeback, Il s'agit de la reference Impayé PPRO</t>
    </r>
  </si>
  <si>
    <t>Copier l'information à partir des 4 premiers caractères extraits de la zone CHARGEBACK_REASON extrait du fichier volume-per-chargeback</t>
  </si>
  <si>
    <t xml:space="preserve">statique "1" </t>
  </si>
  <si>
    <t>CONTRAT PRIMO, à rechercher à partir du MERCHANT_ID pour toutes les transactions extraites des Fichiers csv PPRO
volume-per-chargeback</t>
  </si>
  <si>
    <t>AMOUNT pour toutes les transactions extraits des Fichiers csv PPRO :  
volume-per-chargeback</t>
  </si>
  <si>
    <t>Date de création du CRE</t>
  </si>
  <si>
    <t>Statique "Ext"</t>
  </si>
  <si>
    <t>EVENT_TIMESTAMP pour toutes les transactions extraites des Fichiers csv PPRO :  
volume-per-chargeback</t>
  </si>
  <si>
    <t>Statique'17028"</t>
  </si>
  <si>
    <t>Dtae de création du CRE</t>
  </si>
  <si>
    <t>A alimenter en format hexadecimal, Cet identifiant correspond à l'identifiant payline de la transaction MERCHANT_TX_ID</t>
  </si>
  <si>
    <t xml:space="preserve">-A alimenter suivant PAYMENT_METHOD pour toutes les transactions extraites des Fichiers csv PPRO :  Volume-per-chargeback
-Codification du payment method sur 4 caractères à determiner suivant la table des moyens de paiements </t>
  </si>
  <si>
    <t xml:space="preserve">FEE_TYPE pour toutes les transactions extraites des Fichiers csv PPRO :  fee-per-chargeback  et  fee-per-chargeback
RDG : Rapprocher les transactions extraites des fichiers Volume-per-transaction et volume-per-refund via le tx_id ou MERCHANT_TX_ID ,et  effectuer la somme des fee_type pour chaque transaction afin d'alimenter cette zone </t>
  </si>
  <si>
    <t>Numéro de contrat secondo PPRO</t>
  </si>
  <si>
    <t>Espaces ou "0"
Mode agent non mis en place pour les transaction PPRO</t>
  </si>
  <si>
    <t xml:space="preserve">Acquisition externe : Montant commission acquéreur externe (PPRO) </t>
  </si>
  <si>
    <t xml:space="preserve">Payment Method : Moyen de paiement ( PPRO) </t>
  </si>
  <si>
    <t xml:space="preserve">Enrichi par le module tarifaire </t>
  </si>
  <si>
    <t xml:space="preserve">Enrichi par le module tarifaire du bridge </t>
  </si>
  <si>
    <t xml:space="preserve">FEE_TYPE pour toutes les transactions extraites des Fichiers csv PPRO :  fee-per-transaction  et  fee-per-refund 
RDG : Rapprocher les transactions extraites des fichiers volume-per-settled-transaction et volume-per-refund via le tx_id ou MERCHANT_TX_ID ,et  effectuer la somme des fee_type pour chaque transaction afin d'alimenter cette zone </t>
  </si>
  <si>
    <t xml:space="preserve">Défini à partir de la data PAYMENT_METHOD extraite des Fichiers csv PPRO :  volume-per-settled-transaction et volume-per-refund
Alimnter par la Codification Monext du payment method sur 4 caractères </t>
  </si>
  <si>
    <t xml:space="preserve">ns sur le CRE PP </t>
  </si>
  <si>
    <t>Extrait du RB389: 
Récupérer depuis le référentiel MREP à partir du contrat secundo</t>
  </si>
  <si>
    <t xml:space="preserve">Date d’enregistrement de la transaction dans les tables au format SSAAMMJJ 
ns sur ce cas d'usage </t>
  </si>
  <si>
    <t xml:space="preserve">Numéro attribué à l’impayé : ce numéro est crée par LMA lors de la prise en compte de l’impayé
ns sur ce cas d'usage </t>
  </si>
  <si>
    <t xml:space="preserve">Numéro de carte porteur : si généré du 16 caractères, complété par des blancs
ns sur ce cas d'usage </t>
  </si>
  <si>
    <t xml:space="preserve">Code établissement gestionnaire de l’acquéreur
ns sur ce cas d'usage </t>
  </si>
  <si>
    <t>Montant commission commercant calculé par le module tarifaire</t>
  </si>
  <si>
    <t>Montant commission commercant calculé par le module tarifaire PPRO</t>
  </si>
  <si>
    <t>N° cotrat commerçant PRIMO issu du référentiel commerçant par rapport au SIRET</t>
  </si>
  <si>
    <t>MERCHANT_TX_ID pour toutes les transactions extraites des Fichiers csv PPRO  volume-per-settled-transaction - et volume-per-refund - 
-&gt; Correspond à la reference Monextonline</t>
  </si>
  <si>
    <t>Cas d'usage : PAIEMENT / REMBOUREMENT CB
CRE produit par MBA : CRE_mba</t>
  </si>
  <si>
    <t>Z4</t>
  </si>
  <si>
    <t>RP1</t>
  </si>
  <si>
    <t>04</t>
  </si>
  <si>
    <t xml:space="preserve">497886PBXGNEAC20   </t>
  </si>
  <si>
    <t>20220430</t>
  </si>
  <si>
    <t xml:space="preserve">48018850700093 </t>
  </si>
  <si>
    <t>0000000000006649</t>
  </si>
  <si>
    <t xml:space="preserve">212399205172           </t>
  </si>
  <si>
    <t>20220815</t>
  </si>
  <si>
    <t xml:space="preserve">92 CLICHY           </t>
  </si>
  <si>
    <t xml:space="preserve">MONOP ONLINE        </t>
  </si>
  <si>
    <t>000000888911</t>
  </si>
  <si>
    <t>08493152840</t>
  </si>
  <si>
    <t>83</t>
  </si>
  <si>
    <t xml:space="preserve">9255113   </t>
  </si>
  <si>
    <t>0000000000006636</t>
  </si>
  <si>
    <t>LMA-17028-I-2208-0018</t>
  </si>
  <si>
    <t>0000000000000000</t>
  </si>
  <si>
    <t>000000000013</t>
  </si>
  <si>
    <t>000416</t>
  </si>
  <si>
    <t xml:space="preserve">90000120220920ARKEA      </t>
  </si>
  <si>
    <t xml:space="preserve">bef402e0e81 </t>
  </si>
  <si>
    <r>
      <t xml:space="preserve">Domestique (CB) : 
« Z0 » : Transaction initiale
« Z1 » : Impayés reçus
« Z2 » : Frais reçus
« Z3 » : Frais émis (créés par les ihm)
</t>
    </r>
    <r>
      <rPr>
        <b/>
        <sz val="10"/>
        <color theme="1"/>
        <rFont val="Arial"/>
        <family val="2"/>
      </rPr>
      <t>« Z4 » : Décisions émises</t>
    </r>
    <r>
      <rPr>
        <sz val="10"/>
        <color theme="1"/>
        <rFont val="Arial"/>
        <family val="2"/>
      </rPr>
      <t xml:space="preserve">
« Z5 » : Rejet technique reçu
« Z6 » : Rejet représenté</t>
    </r>
  </si>
  <si>
    <r>
      <rPr>
        <b/>
        <sz val="10"/>
        <rFont val="Arial"/>
        <family val="2"/>
      </rPr>
      <t xml:space="preserve">TRI : Transaction Initiale </t>
    </r>
    <r>
      <rPr>
        <sz val="10"/>
        <rFont val="Arial"/>
        <family val="2"/>
      </rPr>
      <t xml:space="preserve">
ATI : Annulation de la TI 
RMP : Remise commerçant
ARM : Annulation factures commerçant
RMR : Remise retrait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>CR1 : Impayé reçu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>TRA : Impayé reçu et traité en automatique
CRA : Annulation impayé reçu 
CR2 : Impayé reçu sur annulation 
IC1 : Imputation commerçant 
AI1 : Annulation imputation commerçant 
RP1 : Représentation sur impayé 
RPA : Représentation d’annulation
AR1 : Annulation représentation 
PPT : Perte et profit (imputation banque)
RJT : Rejet technique reçu
RJ2 : Rejet technique reçu sur annulation
RJR : Rejet représenté
RJA : Rejet d’annulation représenté
ID1 : Imputation banque DRA
IN1 : Imputation non automatisée
II1 : Aucune décision possible
FLD : Frais Litiges Débit 
FLC : Frais Scheme Crédit
FII : Frais Indéterminé
FSD : Frais ou AOCT frais Débit
FSC: Frais ou AOCT frais crédit</t>
    </r>
  </si>
  <si>
    <r>
      <rPr>
        <b/>
        <sz val="10"/>
        <rFont val="Arial"/>
        <family val="2"/>
      </rPr>
      <t xml:space="preserve">TRI : Transaction Initiale </t>
    </r>
    <r>
      <rPr>
        <sz val="10"/>
        <rFont val="Arial"/>
        <family val="2"/>
      </rPr>
      <t xml:space="preserve">
ATI : Annulation de la TI 
RMP : Remise commerçant
ARM : Annulation factures commerçant
RMR : Remise retrait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CR1 : Impayé reçu
TRA : Impayé reçu et traité en automatique
CRA : Annulation impayé reçu 
CR2 : Impayé reçu sur annulation 
IC1 : Imputation commerçant 
AI1 : Annulation imputation commerçant 
</t>
    </r>
    <r>
      <rPr>
        <b/>
        <sz val="10"/>
        <rFont val="Arial"/>
        <family val="2"/>
      </rPr>
      <t xml:space="preserve">RP1 : Représentation sur impayé </t>
    </r>
    <r>
      <rPr>
        <sz val="10"/>
        <rFont val="Arial"/>
        <family val="2"/>
      </rPr>
      <t xml:space="preserve">
RPA : Représentation d’annulation
AR1 : Annulation représentation 
PPT : Perte et profit (imputation banque)
RJT : Rejet technique reçu
RJ2 : Rejet technique reçu sur annulation
RJR : Rejet représenté
RJA : Rejet d’annulation représenté
ID1 : Imputation banque DRA
IN1 : Imputation non automatisée
II1 : Aucune décision possible
FLD : Frais Litiges Débit 
FLC : Frais Scheme Crédit
FII : Frais Indéterminé
FSD : Frais ou AOCT frais Débit
FSC: Frais ou AOCT frais crédit</t>
    </r>
  </si>
  <si>
    <r>
      <t xml:space="preserve">00 : valeur non significative pour ce type de flux
03 : Suspens autre que GAB
</t>
    </r>
    <r>
      <rPr>
        <b/>
        <sz val="10"/>
        <color theme="1"/>
        <rFont val="Arial"/>
        <family val="2"/>
      </rPr>
      <t>04 : Débit porteur autre que GAB</t>
    </r>
    <r>
      <rPr>
        <sz val="10"/>
        <color theme="1"/>
        <rFont val="Arial"/>
        <family val="2"/>
      </rPr>
      <t xml:space="preserve">
07 : Perte et Profit autre que GAB
09 : Rejet banque
23 : Suspens GAB
24 : Débit porteur GAB
27 : Perte et Profit autre que GAB
29 : rejet banque GAB 03 : Suspens autre que GAB</t>
    </r>
  </si>
  <si>
    <t>ns / non facturé par Monext</t>
  </si>
  <si>
    <r>
      <t xml:space="preserve">Domestique (CB) : 
</t>
    </r>
    <r>
      <rPr>
        <b/>
        <sz val="10"/>
        <color theme="1"/>
        <rFont val="Arial"/>
        <family val="2"/>
      </rPr>
      <t xml:space="preserve">« Z0 » : Transaction initiale
</t>
    </r>
    <r>
      <rPr>
        <sz val="10"/>
        <color theme="1"/>
        <rFont val="Arial"/>
        <family val="2"/>
      </rPr>
      <t>« Z1 » : Impayés reçus
« Z2 » : Frais reçus
« Z3 » : Frais émis (créés par les ihm)
« Z4 » : Décisions émises
« Z5 » : Rejet technique reçu
« Z6 » : Rejet représenté</t>
    </r>
  </si>
  <si>
    <t>Cas d'usage : PAIEMENT / REMBOURSEMENT  -  VISA/MASTERCARD
CRE produit à partir RB389 envoyé par BNPP : CRE_vi et CRE_mc</t>
  </si>
  <si>
    <t>Cas d'usage : PAIEMENT / REMBOURSEMENT  -   PPRO ( VAD uniqument) 
CRE produit à partir des fichiers PPRO : CRE_pp</t>
  </si>
  <si>
    <t>AC01</t>
  </si>
  <si>
    <t>416598XXXXXX8379000</t>
  </si>
  <si>
    <t>0000000000002070</t>
  </si>
  <si>
    <t xml:space="preserve">5433808534             </t>
  </si>
  <si>
    <t>20250425</t>
  </si>
  <si>
    <t xml:space="preserve">5433808534  </t>
  </si>
  <si>
    <t xml:space="preserve">5433808534           </t>
  </si>
  <si>
    <t>280425</t>
  </si>
  <si>
    <t>20250428</t>
  </si>
  <si>
    <t xml:space="preserve">? </t>
  </si>
  <si>
    <r>
      <rPr>
        <b/>
        <sz val="10"/>
        <rFont val="Arial"/>
        <family val="2"/>
      </rPr>
      <t xml:space="preserve">TRI : Transaction Initiale </t>
    </r>
    <r>
      <rPr>
        <sz val="10"/>
        <rFont val="Arial"/>
        <family val="2"/>
      </rPr>
      <t xml:space="preserve">
ATI : Annulation de la TI 
RMP : Remise commerçant
ARM : Annulation factures commerçant
RMR : Remise retra</t>
    </r>
    <r>
      <rPr>
        <b/>
        <sz val="10"/>
        <rFont val="Arial"/>
        <family val="2"/>
      </rPr>
      <t xml:space="preserve">it
CR1 : Impayé reçu
</t>
    </r>
    <r>
      <rPr>
        <sz val="10"/>
        <rFont val="Arial"/>
        <family val="2"/>
      </rPr>
      <t xml:space="preserve">TRA : Impayé reçu et traité en automatique
CRA : Annulation impayé reçu 
CR2 : Impayé reçu sur annulation 
IC1 : Imputation commerçant 
AI1 : Annulation imputation commerçant 
</t>
    </r>
    <r>
      <rPr>
        <b/>
        <sz val="10"/>
        <rFont val="Arial"/>
        <family val="2"/>
      </rPr>
      <t xml:space="preserve">RP1 : Représentation sur impayé </t>
    </r>
    <r>
      <rPr>
        <sz val="10"/>
        <rFont val="Arial"/>
        <family val="2"/>
      </rPr>
      <t xml:space="preserve">
RPA : Représentation d’annulation
AR1 : Annulation représentation 
PPT : Perte et profit (imputation banque)
RJT : Rejet technique reçu
RJ2 : Rejet technique reçu sur annulation
RJR : Rejet représenté
RJA : Rejet d’annulation représenté
ID1 : Imputation banque DRA
IN1 : Imputation non automatisée
II1 : Aucune décision possible
FLD : Frais Litiges Débit 
FLC : Frais Scheme Crédit
FII : Frais Indéterminé
FSD : Frais ou AOCT frais Débit
FSC: Frais ou AOCT frais crédit</t>
    </r>
  </si>
  <si>
    <t xml:space="preserve">Possiblement enrichi par le module tarifaire </t>
  </si>
  <si>
    <t xml:space="preserve">Exemple de prod </t>
  </si>
  <si>
    <r>
      <t xml:space="preserve">
Domestique CB : 
« Z1 » : pour impayés reçus
</t>
    </r>
    <r>
      <rPr>
        <strike/>
        <sz val="10"/>
        <color theme="1"/>
        <rFont val="Arial"/>
        <family val="2"/>
      </rPr>
      <t xml:space="preserve">MasterCard  : 
« X5 » : pour impayés reçus
Visa : 
« X4 » : pour impayés reçus
)
</t>
    </r>
    <r>
      <rPr>
        <sz val="10"/>
        <color theme="1"/>
        <rFont val="Arial"/>
        <family val="2"/>
      </rPr>
      <t>« Z4 » : Décisions émises</t>
    </r>
    <r>
      <rPr>
        <strike/>
        <sz val="10"/>
        <color theme="1"/>
        <rFont val="Arial"/>
        <family val="2"/>
      </rPr>
      <t xml:space="preserve">
</t>
    </r>
  </si>
  <si>
    <t>PPT : Perte et profit (imputation banque)</t>
  </si>
  <si>
    <t>A9</t>
  </si>
  <si>
    <t>20220731</t>
  </si>
  <si>
    <t xml:space="preserve">50318500100032 </t>
  </si>
  <si>
    <t>0000000000004000</t>
  </si>
  <si>
    <t>276</t>
  </si>
  <si>
    <t>Test_tarification_en</t>
  </si>
  <si>
    <t xml:space="preserve">1078148     </t>
  </si>
  <si>
    <t xml:space="preserve">9556057   </t>
  </si>
  <si>
    <t xml:space="preserve">95055213             </t>
  </si>
  <si>
    <t xml:space="preserve">Test_tarification_name  </t>
  </si>
  <si>
    <t>310722</t>
  </si>
  <si>
    <t xml:space="preserve">1-999-D-2022-234         </t>
  </si>
  <si>
    <t xml:space="preserve">4437404                                           </t>
  </si>
  <si>
    <t xml:space="preserve">G23022016592115214   </t>
  </si>
  <si>
    <t>A alimenter par la donnée REFERENCE_TX_ID extrait du fichier volume-per-chargeback, Il s'agit de la reference Impayé PPRO</t>
  </si>
  <si>
    <t>Alimneté par le champ COUNTRY du fichier volume-per-settled-transaction</t>
  </si>
  <si>
    <r>
      <t xml:space="preserve">
</t>
    </r>
    <r>
      <rPr>
        <b/>
        <sz val="10"/>
        <rFont val="Arial"/>
        <family val="2"/>
      </rPr>
      <t xml:space="preserve">Situation actuelle 
</t>
    </r>
    <r>
      <rPr>
        <sz val="10"/>
        <rFont val="Arial"/>
        <family val="2"/>
      </rPr>
      <t xml:space="preserve">« FAC »= si transactions extraites du fichier volume-per-settled-transaction
"AVO" =  si transactions extraites du fichier volume-per-refund
</t>
    </r>
    <r>
      <rPr>
        <b/>
        <sz val="10"/>
        <rFont val="Arial"/>
        <family val="2"/>
      </rPr>
      <t>Evolution demandée  30/10/2024</t>
    </r>
    <r>
      <rPr>
        <sz val="10"/>
        <rFont val="Arial"/>
        <family val="2"/>
      </rPr>
      <t xml:space="preserve">
« FAC »= 
si transactions extraites du fichier volume-per-settled-transaction
ou si 
si transactions extraites du fichier volume-per-refund avec EVENT_TYPE = FUNDSREJECTED
"AVO" =  si transactions extraites du fichier volume-per-refund avec EVENT_TYPE = SUCCEEDED</t>
    </r>
  </si>
  <si>
    <t xml:space="preserve">561202UVQQXUCR78   </t>
  </si>
  <si>
    <t>20240913</t>
  </si>
  <si>
    <t xml:space="preserve">34964188600040 </t>
  </si>
  <si>
    <t>0000000000001460</t>
  </si>
  <si>
    <t xml:space="preserve">225857891144           </t>
  </si>
  <si>
    <t>20240917</t>
  </si>
  <si>
    <t xml:space="preserve">60 BEAUVAIS         </t>
  </si>
  <si>
    <t>60</t>
  </si>
  <si>
    <t>000000240916</t>
  </si>
  <si>
    <t xml:space="preserve">14  </t>
  </si>
  <si>
    <t>07879636240</t>
  </si>
  <si>
    <t>06</t>
  </si>
  <si>
    <t xml:space="preserve">9255037   </t>
  </si>
  <si>
    <t>0000000000001458</t>
  </si>
  <si>
    <t>LMA-17028-I-2409-0004</t>
  </si>
  <si>
    <t>000000000002</t>
  </si>
  <si>
    <t>000864</t>
  </si>
  <si>
    <t xml:space="preserve">502039340832409170300    </t>
  </si>
  <si>
    <t>16f8664fbac0</t>
  </si>
  <si>
    <t>PPT</t>
  </si>
  <si>
    <t>_x0001_  _x001B_</t>
  </si>
  <si>
    <t>07</t>
  </si>
  <si>
    <t>3</t>
  </si>
  <si>
    <t xml:space="preserve">499011GVQXMPBJ84   </t>
  </si>
  <si>
    <t>20210429</t>
  </si>
  <si>
    <t xml:space="preserve">49769047900025 </t>
  </si>
  <si>
    <t>0000000000084900</t>
  </si>
  <si>
    <t xml:space="preserve">212082892831           </t>
  </si>
  <si>
    <t>20210614</t>
  </si>
  <si>
    <t xml:space="preserve">59 MARCQ EN BAROE   </t>
  </si>
  <si>
    <t>59</t>
  </si>
  <si>
    <t xml:space="preserve">GUY DEMARLE         </t>
  </si>
  <si>
    <t>000000165028</t>
  </si>
  <si>
    <t>02608442940</t>
  </si>
  <si>
    <t>94</t>
  </si>
  <si>
    <t xml:space="preserve">9255005   </t>
  </si>
  <si>
    <t>0000000000084646</t>
  </si>
  <si>
    <t>LMA-17028-I-2106-0001</t>
  </si>
  <si>
    <t>000000000254</t>
  </si>
  <si>
    <t>000004</t>
  </si>
  <si>
    <t>Cas d'usage : Reception d'un impayé de CB sur un paiement 
(  = retour en impayé d'un paiement  -&gt; appliqué au DEBIT du CP )
CRE produit par MBA : CRE_mba_imp</t>
  </si>
  <si>
    <t>Cas d'usage : Reception d'un impayé de CB sur un remboursement CB 
 ( = retour en impayé d'un remboursement ( carte bancaire expirée par ex) -&gt; appliqué au CREDIT du CP )
CRE produit par MBA : CRE_mba_imp AVO</t>
  </si>
  <si>
    <t>Cas d'usage : Representation d'impayé CB  
(=paiement d'un impayé suite à contestation de l'impayé par Monext  -&gt; appliqué au CREDIT du CP) 
CRE produit par MBA : CRE_mba_ri</t>
  </si>
  <si>
    <t>Cas d'usage :  Réception d'un l’Impayé de Visa/MasterCard sur un paiement 
(  = retour en impayé d'un paiement  -&gt; appliqué au DEBIT du CP )
CRE produit à partir du RB115 envoyé par BNPP : CRE_VI_imp</t>
  </si>
  <si>
    <t>Cas d'usage : Reception d'un impayé de VISA/MASTERCARD sur un remboursement 
 ( = retour en impayé d'un remboursement ( carte bancaire expirée par ex) -&gt; appliqué au CREDIT du CP )
CRE produit à partir RB115 envoyé par BNPP : CRE_vi_imp AVO et CRE_mc_imp AVO
 ou construit manuellement par la prod</t>
  </si>
  <si>
    <t>Cas d'usage : Réception d'un Impayé de PPRO ( jamais traité en prod) sur un paiment 
CRE produit à partir des fichiers PPRO : CRE_pp_imp</t>
  </si>
  <si>
    <t>Cas d'uasge : Régularisation Monext suite à Impayé imputé à tort par Monext sur le CP 
 ( -&gt; appliqué au CREDIT du CP )
CRE produit par MBA : CRE_mba_div</t>
  </si>
  <si>
    <t xml:space="preserve">507594DHHIYGUJ51   </t>
  </si>
  <si>
    <t>20250904</t>
  </si>
  <si>
    <t xml:space="preserve">38947370300368 </t>
  </si>
  <si>
    <t>0000000000000260</t>
  </si>
  <si>
    <t xml:space="preserve">224710856495           </t>
  </si>
  <si>
    <t xml:space="preserve">59 NEUVILLE EN FE   </t>
  </si>
  <si>
    <t xml:space="preserve">MAXICOFFEE          </t>
  </si>
  <si>
    <t>09741696440</t>
  </si>
  <si>
    <t>33</t>
  </si>
  <si>
    <t xml:space="preserve">9255889   </t>
  </si>
  <si>
    <t xml:space="preserve">MAXICOFFEE              </t>
  </si>
  <si>
    <t>080925</t>
  </si>
  <si>
    <t>04079</t>
  </si>
  <si>
    <t>20250908</t>
  </si>
  <si>
    <t xml:space="preserve">00000120250905MONEXT     </t>
  </si>
  <si>
    <t xml:space="preserve">20228380132          </t>
  </si>
  <si>
    <t>Exemple extrait de prod - RBT proxi</t>
  </si>
  <si>
    <t xml:space="preserve">497291XEEVLLCR03   </t>
  </si>
  <si>
    <t>20250905</t>
  </si>
  <si>
    <t xml:space="preserve">89353282000022 </t>
  </si>
  <si>
    <t>0000000000001761</t>
  </si>
  <si>
    <t xml:space="preserve">224851902555           </t>
  </si>
  <si>
    <t xml:space="preserve">83 TOULON           </t>
  </si>
  <si>
    <t xml:space="preserve">SELARL PHARMACIE    </t>
  </si>
  <si>
    <t>00037870440</t>
  </si>
  <si>
    <t>23</t>
  </si>
  <si>
    <t>002</t>
  </si>
  <si>
    <t xml:space="preserve">9255874   </t>
  </si>
  <si>
    <t>0000000000001756</t>
  </si>
  <si>
    <t xml:space="preserve">SELARL PHARMACIE        </t>
  </si>
  <si>
    <t>04258</t>
  </si>
  <si>
    <t>000000000005</t>
  </si>
  <si>
    <t xml:space="preserve">00000220250905MONEXT     </t>
  </si>
  <si>
    <t>C</t>
  </si>
  <si>
    <t xml:space="preserve">20239911725          </t>
  </si>
  <si>
    <t xml:space="preserve">                                                                                                                                                                                                                            </t>
  </si>
  <si>
    <t xml:space="preserve">513379IHFRUYPN80   </t>
  </si>
  <si>
    <t>0000000000000750</t>
  </si>
  <si>
    <t xml:space="preserve">224817526095           </t>
  </si>
  <si>
    <t>0000000000000749</t>
  </si>
  <si>
    <t xml:space="preserve">SAPN                    </t>
  </si>
  <si>
    <t>01439</t>
  </si>
  <si>
    <t>0000000000000746</t>
  </si>
  <si>
    <t>000000000001</t>
  </si>
  <si>
    <t>Exemple extrait de prod - Paiement  VAD</t>
  </si>
  <si>
    <t xml:space="preserve">16247063133595       </t>
  </si>
  <si>
    <t xml:space="preserve">561202KEESUUUM17   </t>
  </si>
  <si>
    <t xml:space="preserve">51923328200036 </t>
  </si>
  <si>
    <t>0000000000055000</t>
  </si>
  <si>
    <t xml:space="preserve">224817642025           </t>
  </si>
  <si>
    <t xml:space="preserve">13 GEMENOS          </t>
  </si>
  <si>
    <t xml:space="preserve">LULLISURLATOILE     </t>
  </si>
  <si>
    <t>09473250440</t>
  </si>
  <si>
    <t xml:space="preserve">9255242   </t>
  </si>
  <si>
    <t>0000000000054890</t>
  </si>
  <si>
    <t xml:space="preserve">LULLISURLATOILE         </t>
  </si>
  <si>
    <t>000000000110</t>
  </si>
  <si>
    <t xml:space="preserve">16247121002231       </t>
  </si>
  <si>
    <t>Y0</t>
  </si>
  <si>
    <t>000455870XXXXXX1090</t>
  </si>
  <si>
    <t xml:space="preserve">32378414000044 </t>
  </si>
  <si>
    <t>0000000000008776</t>
  </si>
  <si>
    <t xml:space="preserve">                       </t>
  </si>
  <si>
    <t xml:space="preserve">9255148   </t>
  </si>
  <si>
    <t>0000000000008750</t>
  </si>
  <si>
    <t>0000000000008696</t>
  </si>
  <si>
    <t>000000000080</t>
  </si>
  <si>
    <t>20250906</t>
  </si>
  <si>
    <t xml:space="preserve">00052100045620250906     </t>
  </si>
  <si>
    <t>000000026000+</t>
  </si>
  <si>
    <t>000000008472+</t>
  </si>
  <si>
    <t>000000005528+</t>
  </si>
  <si>
    <t>4037134</t>
  </si>
  <si>
    <t xml:space="preserve">16248202224931       </t>
  </si>
  <si>
    <t>000463342XXXXXX6309</t>
  </si>
  <si>
    <t xml:space="preserve">43381711100084 </t>
  </si>
  <si>
    <t>0000000000007000</t>
  </si>
  <si>
    <t xml:space="preserve">9255190   </t>
  </si>
  <si>
    <t>0000000000007021</t>
  </si>
  <si>
    <t>000000021000-</t>
  </si>
  <si>
    <t>000000007753-</t>
  </si>
  <si>
    <t>4037186</t>
  </si>
  <si>
    <t xml:space="preserve">16248104405658       </t>
  </si>
  <si>
    <t>Exemple extrait de prod - paiement PROXI</t>
  </si>
  <si>
    <t>000497171XXXXXX7570</t>
  </si>
  <si>
    <t xml:space="preserve">82276026000015 </t>
  </si>
  <si>
    <t>0000000000015990</t>
  </si>
  <si>
    <t xml:space="preserve">9255796   </t>
  </si>
  <si>
    <t>0000000000015942</t>
  </si>
  <si>
    <t>0000000000015878</t>
  </si>
  <si>
    <t>000000000112</t>
  </si>
  <si>
    <t xml:space="preserve">00032800045620250906     </t>
  </si>
  <si>
    <t>000000048000+</t>
  </si>
  <si>
    <t>000000003507+</t>
  </si>
  <si>
    <t>000000005493+</t>
  </si>
  <si>
    <t>4147417</t>
  </si>
  <si>
    <t xml:space="preserve">PDP  </t>
  </si>
  <si>
    <t xml:space="preserve">20239915835          </t>
  </si>
  <si>
    <t>000491305XXXXXX7618</t>
  </si>
  <si>
    <t>0000000000000279</t>
  </si>
  <si>
    <t>0000000000000280</t>
  </si>
  <si>
    <t>20250907</t>
  </si>
  <si>
    <t xml:space="preserve">00022800045720250907     </t>
  </si>
  <si>
    <t>000000001000-</t>
  </si>
  <si>
    <t>000000001059-</t>
  </si>
  <si>
    <t>4230042</t>
  </si>
  <si>
    <t xml:space="preserve">20253480779          </t>
  </si>
  <si>
    <t xml:space="preserve">05010022111052 </t>
  </si>
  <si>
    <t>0000000000003095</t>
  </si>
  <si>
    <t>620</t>
  </si>
  <si>
    <t xml:space="preserve">KIABI PORTUGAL      </t>
  </si>
  <si>
    <t xml:space="preserve">9255255   </t>
  </si>
  <si>
    <t xml:space="preserve">KIABI PORTUGAL LDA      </t>
  </si>
  <si>
    <t>050925</t>
  </si>
  <si>
    <t>0000000000003041</t>
  </si>
  <si>
    <t>000000000054</t>
  </si>
  <si>
    <t xml:space="preserve">1-488-D-2025-248         </t>
  </si>
  <si>
    <t>0006</t>
  </si>
  <si>
    <t xml:space="preserve">MONEXTLIVEKIABIPORTU0765101315                    </t>
  </si>
  <si>
    <t xml:space="preserve">G25090401593296301   </t>
  </si>
  <si>
    <t>0000000000001190</t>
  </si>
  <si>
    <t>0000000000001170</t>
  </si>
  <si>
    <t xml:space="preserve">G25090503150492206   </t>
  </si>
  <si>
    <t xml:space="preserve">N'est plus utilisé </t>
  </si>
  <si>
    <r>
      <t xml:space="preserve">
</t>
    </r>
    <r>
      <rPr>
        <strike/>
        <sz val="10"/>
        <color theme="1"/>
        <rFont val="Arial"/>
        <family val="2"/>
      </rPr>
      <t>Extrait du RB389: 
2.215 Retrieval reference number (VALUE)
-&gt; correspond à la valeur du champs 37 dans le CB2A</t>
    </r>
    <r>
      <rPr>
        <sz val="10"/>
        <color theme="1"/>
        <rFont val="Arial"/>
        <family val="2"/>
      </rPr>
      <t xml:space="preserve">
-&gt; La data n'est plus alimentée dans cette zone mais en p761 du CRE</t>
    </r>
  </si>
  <si>
    <r>
      <rPr>
        <strike/>
        <sz val="10"/>
        <color theme="1"/>
        <rFont val="Arial"/>
        <family val="2"/>
      </rPr>
      <t xml:space="preserve">MERCHANT_TX_ID pour toutes les transactions extraites des Fichiers csv PPRO  volume-per-settled-transaction - et volume-per-refund - 
-&gt; Correspond à la reference Monextonline
</t>
    </r>
    <r>
      <rPr>
        <sz val="10"/>
        <color theme="1"/>
        <rFont val="Arial"/>
        <family val="2"/>
      </rPr>
      <t>-&gt; La data n'est plus alimentée dans cette zone mais en p761 du CRE</t>
    </r>
  </si>
  <si>
    <t>NEW</t>
  </si>
  <si>
    <t>Identifiant transaction Accepation ( Décimale)</t>
  </si>
  <si>
    <t>444111XXXXXX5415000</t>
  </si>
  <si>
    <t xml:space="preserve">48018850700101 </t>
  </si>
  <si>
    <t>0000000000100907</t>
  </si>
  <si>
    <t xml:space="preserve">5478365969  </t>
  </si>
  <si>
    <t>1330</t>
  </si>
  <si>
    <t xml:space="preserve">9255221   </t>
  </si>
  <si>
    <t xml:space="preserve">5478365969           </t>
  </si>
  <si>
    <t>090925</t>
  </si>
  <si>
    <t>20250909</t>
  </si>
  <si>
    <t xml:space="preserve">000391                   </t>
  </si>
  <si>
    <t xml:space="preserve">16120153105598       </t>
  </si>
  <si>
    <t xml:space="preserve">Donnée enrichie par les traitements EP ( convertisseur )  sur la base des données MREP  ( extrait de MREP à partir du contrat secundo ) </t>
  </si>
  <si>
    <r>
      <t xml:space="preserve">SIRET de l’impayé
</t>
    </r>
    <r>
      <rPr>
        <strike/>
        <sz val="10"/>
        <color theme="1"/>
        <rFont val="Arial"/>
        <family val="2"/>
      </rPr>
      <t xml:space="preserve">Extrait du RB115 :  </t>
    </r>
    <r>
      <rPr>
        <sz val="10"/>
        <color theme="1"/>
        <rFont val="Arial"/>
        <family val="2"/>
      </rPr>
      <t xml:space="preserve">
Donnée enrichie par les traitements EP ( convertisseur )  sur la base des données MREP  ( extrait de MREP à partir du contrat secundo ectrait RB115 ) </t>
    </r>
  </si>
  <si>
    <t xml:space="preserve">513640XVQOJLBJ55   </t>
  </si>
  <si>
    <t>20250810</t>
  </si>
  <si>
    <t>0000000000002140</t>
  </si>
  <si>
    <t xml:space="preserve">222369188625           </t>
  </si>
  <si>
    <t>000098393713</t>
  </si>
  <si>
    <t>0000000000002136</t>
  </si>
  <si>
    <t>LMA-17028-I-2509-0018</t>
  </si>
  <si>
    <t>0000000000003140</t>
  </si>
  <si>
    <t>001240</t>
  </si>
  <si>
    <t xml:space="preserve">500044426882509091500    </t>
  </si>
  <si>
    <t xml:space="preserve">16222094755519       </t>
  </si>
  <si>
    <t xml:space="preserve">NUARN de l’impayé
A confirmer : ARN de la transaction permettant la reconciliation avec la transaction initiale. </t>
  </si>
  <si>
    <t xml:space="preserve">Donnée enrichie par les traitements EP sur la base des données fournies par MBA(  p761 pour la proxi et p658 pour la VAD)  :  
VAD : Champs 37 du CB2A convertit en décimal 
PROXI : vide la plupart du temps </t>
  </si>
  <si>
    <r>
      <t xml:space="preserve">Champ 37 du CB2A fichier
</t>
    </r>
    <r>
      <rPr>
        <sz val="10"/>
        <color theme="1"/>
        <rFont val="Arial"/>
        <family val="2"/>
      </rPr>
      <t>La valeur du champs 37 fournie par MBA est alimneté dans la zone p761 du CRE</t>
    </r>
  </si>
  <si>
    <r>
      <t xml:space="preserve">
CR1 : si code opération « 500», « 501», « 502», « 540»
CRA : </t>
    </r>
    <r>
      <rPr>
        <b/>
        <sz val="10"/>
        <rFont val="Arial"/>
        <family val="2"/>
      </rPr>
      <t>AOCT impayé reçu si code «401», «403»</t>
    </r>
    <r>
      <rPr>
        <sz val="10"/>
        <rFont val="Arial"/>
        <family val="2"/>
      </rPr>
      <t xml:space="preserve">
</t>
    </r>
  </si>
  <si>
    <r>
      <t xml:space="preserve">Exemple extrait de prod - Impayé </t>
    </r>
    <r>
      <rPr>
        <b/>
        <sz val="11"/>
        <color rgb="FFFF0000"/>
        <rFont val="Arial"/>
        <family val="2"/>
      </rPr>
      <t>PROXI à MAJ à réception</t>
    </r>
  </si>
  <si>
    <r>
      <t xml:space="preserve">Exemple de prod </t>
    </r>
    <r>
      <rPr>
        <b/>
        <sz val="11"/>
        <color rgb="FFFF0000"/>
        <rFont val="Arial"/>
        <family val="2"/>
      </rPr>
      <t>OLD à MAJ à réception</t>
    </r>
  </si>
  <si>
    <r>
      <t xml:space="preserve">Exemple extrait de prod - Impayé VAD PROXI ( </t>
    </r>
    <r>
      <rPr>
        <b/>
        <sz val="11"/>
        <color rgb="FFFF0000"/>
        <rFont val="Arial"/>
        <family val="2"/>
      </rPr>
      <t xml:space="preserve">en attente d'en receoir  </t>
    </r>
    <r>
      <rPr>
        <b/>
        <sz val="11"/>
        <color theme="1"/>
        <rFont val="Arial"/>
        <family val="2"/>
      </rPr>
      <t xml:space="preserve">) </t>
    </r>
  </si>
  <si>
    <r>
      <t xml:space="preserve">Exemeple extrait de  prod  </t>
    </r>
    <r>
      <rPr>
        <b/>
        <sz val="11"/>
        <color rgb="FFFF0000"/>
        <rFont val="Arial"/>
        <family val="2"/>
      </rPr>
      <t>OLD à MAJ à réception</t>
    </r>
  </si>
  <si>
    <r>
      <t xml:space="preserve">Statique : "CRI"
CR1 : si code opération « 500», « 501», « 502», « 540»
CRA : </t>
    </r>
    <r>
      <rPr>
        <b/>
        <sz val="10"/>
        <rFont val="Arial"/>
        <family val="2"/>
      </rPr>
      <t>AOCT impayé reçu si code «401», «403»</t>
    </r>
    <r>
      <rPr>
        <sz val="10"/>
        <rFont val="Arial"/>
        <family val="2"/>
      </rPr>
      <t xml:space="preserve">
</t>
    </r>
  </si>
  <si>
    <t xml:space="preserve">Non Alimenté par MBA  sur les CRE Imp
Donnée enrichie par les traitements EP ( convertisseur )  sur la base des données MREP </t>
  </si>
  <si>
    <r>
      <t xml:space="preserve">Extrait RB115: 
Correspond au champ 37
</t>
    </r>
    <r>
      <rPr>
        <sz val="10"/>
        <color theme="1"/>
        <rFont val="Arial"/>
        <family val="2"/>
      </rPr>
      <t>Vide</t>
    </r>
    <r>
      <rPr>
        <strike/>
        <sz val="10"/>
        <color theme="1"/>
        <rFont val="Arial"/>
        <family val="2"/>
      </rPr>
      <t xml:space="preserve">
</t>
    </r>
  </si>
  <si>
    <r>
      <rPr>
        <strike/>
        <sz val="10"/>
        <rFont val="Arial"/>
        <family val="2"/>
      </rPr>
      <t>MERCHANT_TX_ID pour toutes les transactions extraites des Fichiers csv PPRO
 volume-per-chargeback</t>
    </r>
    <r>
      <rPr>
        <sz val="10"/>
        <rFont val="Arial"/>
        <family val="2"/>
      </rPr>
      <t xml:space="preserve">
</t>
    </r>
    <r>
      <rPr>
        <sz val="10"/>
        <color rgb="FFFF0000"/>
        <rFont val="Arial"/>
        <family val="2"/>
      </rPr>
      <t>MEP du  26/08/2025</t>
    </r>
    <r>
      <rPr>
        <sz val="10"/>
        <rFont val="Arial"/>
        <family val="2"/>
      </rPr>
      <t xml:space="preserve">  -&gt; La data n'est plus alimentée dans cette zone mais en p761 du CRE</t>
    </r>
  </si>
  <si>
    <r>
      <t xml:space="preserve">Exemple extrait de prod </t>
    </r>
    <r>
      <rPr>
        <b/>
        <sz val="11"/>
        <color rgb="FFFF0000"/>
        <rFont val="Arial"/>
        <family val="2"/>
      </rPr>
      <t>OLD</t>
    </r>
  </si>
  <si>
    <t xml:space="preserve">Donnée enrichie par les traitements EP sur la base des données fournies par MBA( p761 pour la proxi et p658 pour la VAD)  :  
VAD : Champs 37 du CB2A convertit en décimal 
PROXI : Champs 119.9F du CB2A </t>
  </si>
  <si>
    <r>
      <t>Données enrichies par les traitements EP sur la base des données fournies dans le RB389 :  
VAD : Champs 37 du CB2A convertit en décimal ( Extrait du RB389:  2.215 Retrieval reference number (VALUE)
PROXI : Champs 62 du CB2A -( Extrait du RB389</t>
    </r>
    <r>
      <rPr>
        <sz val="10"/>
        <color rgb="FFFFFF00"/>
        <rFont val="Arial"/>
        <family val="2"/>
      </rPr>
      <t xml:space="preserve"> </t>
    </r>
    <r>
      <rPr>
        <sz val="10"/>
        <color rgb="FFFF0000"/>
        <rFont val="Arial"/>
        <family val="2"/>
      </rPr>
      <t>XXXXA detaillerXXX)</t>
    </r>
  </si>
  <si>
    <r>
      <t xml:space="preserve">Montant de la commission agent enrichi par le module tarifaire PPRO </t>
    </r>
    <r>
      <rPr>
        <sz val="10"/>
        <color rgb="FFFF0000"/>
        <rFont val="Calibri"/>
        <family val="2"/>
        <scheme val="minor"/>
      </rPr>
      <t>E</t>
    </r>
    <r>
      <rPr>
        <b/>
        <sz val="10"/>
        <color rgb="FFFF0000"/>
        <rFont val="Calibri"/>
        <family val="2"/>
        <scheme val="minor"/>
      </rPr>
      <t>VOLUTION A METTRE EN PLAC</t>
    </r>
    <r>
      <rPr>
        <b/>
        <sz val="10"/>
        <color theme="5"/>
        <rFont val="Calibri"/>
        <family val="2"/>
        <scheme val="minor"/>
      </rPr>
      <t>E</t>
    </r>
  </si>
  <si>
    <r>
      <t xml:space="preserve">Non Alimenté par MBA  sur les CRE Imp
</t>
    </r>
    <r>
      <rPr>
        <sz val="10"/>
        <color rgb="FFFF0000"/>
        <rFont val="Arial"/>
        <family val="2"/>
      </rPr>
      <t xml:space="preserve">Donnée enrichie par les traitements EP ( convertisseur )  sur la base des données MREP  depuis la 
MEP le 26/0/2025  A VERIFIER </t>
    </r>
  </si>
  <si>
    <r>
      <t xml:space="preserve">Champ 37 du CB2A fichier
</t>
    </r>
    <r>
      <rPr>
        <sz val="10"/>
        <color rgb="FFFF0000"/>
        <rFont val="Arial"/>
        <family val="2"/>
      </rPr>
      <t xml:space="preserve">Vide depuis la </t>
    </r>
    <r>
      <rPr>
        <strike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MEP le 26/0/2025  A VERIFIER </t>
    </r>
  </si>
  <si>
    <r>
      <t xml:space="preserve">Donnée enrichie par les traitements EP sur la base des données fournies par MBA(  p761 pour la proxi et p658 pour la VAD)  :  
VAD : Champs 37 du CB2A convertit en décimal 
PROXI : vide la plupart du temps 
</t>
    </r>
    <r>
      <rPr>
        <sz val="10"/>
        <color rgb="FFFF0000"/>
        <rFont val="Arial"/>
        <family val="2"/>
      </rPr>
      <t xml:space="preserve">
Alimenté depuis la MEP le 26/0/2025  A VERIFIER </t>
    </r>
  </si>
  <si>
    <r>
      <t xml:space="preserve">Données enrichies par les traitements EP ( convertisseur ) sur la base des données fournies dans le RB115 :  
VAD : Champs 37 du CB2A convertit en décimal ( Extrait du RB115 ) -&gt; correspond à la valeur du champs 37 dans le CB2A
PROXI : Vide ( </t>
    </r>
    <r>
      <rPr>
        <sz val="10"/>
        <color rgb="FFFF0000"/>
        <rFont val="Arial"/>
        <family val="2"/>
      </rPr>
      <t xml:space="preserve">A VERIFIER </t>
    </r>
    <r>
      <rPr>
        <sz val="10"/>
        <color theme="1"/>
        <rFont val="Arial"/>
        <family val="2"/>
      </rPr>
      <t xml:space="preserve">) </t>
    </r>
  </si>
  <si>
    <r>
      <t xml:space="preserve">Extrait RB115: 
Correspond au champ 37
</t>
    </r>
    <r>
      <rPr>
        <sz val="10"/>
        <color rgb="FFFF0000"/>
        <rFont val="Arial"/>
        <family val="2"/>
      </rPr>
      <t xml:space="preserve">Vide depuis la </t>
    </r>
    <r>
      <rPr>
        <strike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MEP le 26/0/2025  A VERIFIER </t>
    </r>
  </si>
  <si>
    <r>
      <t xml:space="preserve">
Donnée enrichie par les traitements EP ( convertisseur )  sur la base des données MREP  ( extrait de MREP à partir du contrat secundo ) 
</t>
    </r>
    <r>
      <rPr>
        <sz val="10"/>
        <color rgb="FFFF0000"/>
        <rFont val="Arial"/>
        <family val="2"/>
      </rPr>
      <t xml:space="preserve">Alimenté depuis la MEP le 26/0/2025  A VERIFIER </t>
    </r>
  </si>
  <si>
    <r>
      <t xml:space="preserve">Données enrichies par les traitements EP ( convertisseur ) sur la base des données fournies dans le RB115 :  
VAD : Champs 37 du CB2A convertit en décimal ( Extrait du RB115 ) -&gt; </t>
    </r>
    <r>
      <rPr>
        <sz val="10"/>
        <color rgb="FFFF0000"/>
        <rFont val="Arial"/>
        <family val="2"/>
      </rPr>
      <t xml:space="preserve">Alimenté depuis la MEP le 26/0/2025  A VERIFIER 
</t>
    </r>
    <r>
      <rPr>
        <sz val="10"/>
        <color theme="1"/>
        <rFont val="Arial"/>
        <family val="2"/>
      </rPr>
      <t xml:space="preserve">
PROXI : Vide ( </t>
    </r>
    <r>
      <rPr>
        <sz val="10"/>
        <color rgb="FFFF0000"/>
        <rFont val="Arial"/>
        <family val="2"/>
      </rPr>
      <t xml:space="preserve">A VERIFIER </t>
    </r>
    <r>
      <rPr>
        <sz val="10"/>
        <color theme="1"/>
        <rFont val="Arial"/>
        <family val="2"/>
      </rPr>
      <t xml:space="preserve">) </t>
    </r>
  </si>
  <si>
    <r>
      <t xml:space="preserve">Non Alimenté par MBA  sur les CRE Imp
</t>
    </r>
    <r>
      <rPr>
        <sz val="10"/>
        <color rgb="FFFF0000"/>
        <rFont val="Arial"/>
        <family val="2"/>
      </rPr>
      <t xml:space="preserve">Donnée enrichie par les traitements EP ( convertisseur )  sur la base des données MREP depuis le  MEP le 26/0/2025  A VERIFIER </t>
    </r>
  </si>
  <si>
    <t xml:space="preserve">Objectif de ce document </t>
  </si>
  <si>
    <t xml:space="preserve">Documenter le format et la valorisation des données dans lesCRE consommées par la tenue de compte EP suivant les divers cas d'usage </t>
  </si>
  <si>
    <t>CRE produit par MBA : CRE_mba</t>
  </si>
  <si>
    <t>Cas d'usage : PAIEMENT / REMBOUREMENT CB</t>
  </si>
  <si>
    <t>CRE produit à partir RB389 envoyé par BNPP : CRE_vi et CRE_mc</t>
  </si>
  <si>
    <t>Cas d'usage : PAIEMENT / REMBOURSEMENT  -  VISA/MASTERCARD</t>
  </si>
  <si>
    <t>CRE produit à partir des fichiers PPRO : CRE_pp</t>
  </si>
  <si>
    <t xml:space="preserve">Cas d'usage : PAIEMENT / REMBOURSEMENT  -   PPRO ( VAD uniqument) </t>
  </si>
  <si>
    <t>CRE produit par MBA : CRE_mba_imp</t>
  </si>
  <si>
    <t>Cas d'usage : Reception d'un impayé de CB sur un remboursement CB 
 ( = retour en impayé d'un remboursement ( carte bancaire expirée par ex) -&gt; appliqué au CREDIT du CP )</t>
  </si>
  <si>
    <t>CRE produit par MBA : CRE_mba_imp AVO</t>
  </si>
  <si>
    <t xml:space="preserve">Cas d'usage : Representation d'impayé CB  
(=paiement d'un impayé suite à contestation de l'impayé par Monext  -&gt; appliqué au CREDIT du CP) </t>
  </si>
  <si>
    <t>CRE produit par MBA : CRE_mba_ri</t>
  </si>
  <si>
    <t>Cas d'usage : Reception d'un impayé de CB sur un paiement 
(  = retour en impayé d'un paiement  -&gt; appliqué au DEBIT du CP par la tenue de compte )</t>
  </si>
  <si>
    <t>Cas d'usage :  Réception d'un l’Impayé de Visa/MasterCard sur un paiement 
(  = retour en impayé d'un paiement  -&gt; appliqué au DEBIT du CP )</t>
  </si>
  <si>
    <t>CRE produit à partir du RB115 envoyé par BNPP : CRE_VI_imp</t>
  </si>
  <si>
    <t>Cas d'usage : Reception d'un impayé de VISA/MASTERCARD sur un remboursement 
 ( = retour en impayé d'un remboursement ( carte bancaire expirée par ex) -&gt; appliqué au CREDIT du CP )</t>
  </si>
  <si>
    <t>CRE produit à partir RB115 envoyé par BNPP : CRE_vi_imp AVO et CRE_mc_imp AVO
 ou construit manuellement par la prod</t>
  </si>
  <si>
    <t>CRE produit à partir des fichiers PPRO : CRE_pp_imp</t>
  </si>
  <si>
    <t xml:space="preserve">Cas d'uasge : Régularisation Monext suite à Impayé imputé à tort par Monext sur le CP 
 ( -&gt; appliqué au CREDIT du CP )
</t>
  </si>
  <si>
    <t>CRE produit par MBA : CRE_mba_div</t>
  </si>
  <si>
    <t xml:space="preserve">Cas d'usage : Réception d'un Impayé de PPRO ( jamais traité en prod) sur un paiement </t>
  </si>
  <si>
    <t xml:space="preserve">Version du document </t>
  </si>
  <si>
    <t xml:space="preserve">Cas d'usage </t>
  </si>
  <si>
    <t>OUI : 
Paiement et Remboursement PROXI
Paiement et Remboursement VAD</t>
  </si>
  <si>
    <t>OUI : 
Paiement et Remboursement VAD</t>
  </si>
  <si>
    <t xml:space="preserve">NON - ancienne version uniquement </t>
  </si>
  <si>
    <t>NON - jamais traité en prod</t>
  </si>
  <si>
    <r>
      <t xml:space="preserve">OUI : Impayé VAD VI
</t>
    </r>
    <r>
      <rPr>
        <sz val="11"/>
        <color rgb="FFFF0000"/>
        <rFont val="Calibri"/>
        <family val="2"/>
        <scheme val="minor"/>
      </rPr>
      <t xml:space="preserve">NON </t>
    </r>
    <r>
      <rPr>
        <sz val="11"/>
        <color theme="1"/>
        <rFont val="Calibri"/>
        <family val="2"/>
        <scheme val="minor"/>
      </rPr>
      <t>: Impayé PROXI VI</t>
    </r>
  </si>
  <si>
    <r>
      <t xml:space="preserve">OUI : Impayé VAD CB
</t>
    </r>
    <r>
      <rPr>
        <sz val="11"/>
        <color rgb="FFFF0000"/>
        <rFont val="Calibri"/>
        <family val="2"/>
        <scheme val="minor"/>
      </rPr>
      <t xml:space="preserve">NON </t>
    </r>
    <r>
      <rPr>
        <sz val="11"/>
        <color theme="1"/>
        <rFont val="Calibri"/>
        <family val="2"/>
        <scheme val="minor"/>
      </rPr>
      <t>: Impayé PROXI CB</t>
    </r>
  </si>
  <si>
    <t xml:space="preserve">Origine données et dénomination  du fichier CRE </t>
  </si>
  <si>
    <t xml:space="preserve">Stéphanie Mougeolle </t>
  </si>
  <si>
    <t>ALIMENTATION DES CRE POUR LA TENUE DE COMPTE DE LA CLIENTELE 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</si>
</sst>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sz val="10"/>
      <color rgb="FF008000"/>
      <name val="Arial"/>
      <family val="2"/>
    </font>
    <font>
      <b/>
      <sz val="2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2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trike/>
      <sz val="10"/>
      <name val="Arial"/>
      <family val="2"/>
    </font>
    <font>
      <strike/>
      <sz val="10"/>
      <color theme="1"/>
      <name val="Arial"/>
      <family val="2"/>
    </font>
    <font>
      <strike/>
      <sz val="11"/>
      <color theme="1"/>
      <name val="Calibri"/>
      <family val="2"/>
      <scheme val="minor"/>
    </font>
    <font>
      <strike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rgb="FF00B0F0"/>
      <name val="Arial"/>
      <family val="2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strike/>
      <sz val="11"/>
      <color rgb="FF00B0F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0"/>
      <color rgb="FFFFFF00"/>
      <name val="Arial"/>
      <family val="2"/>
    </font>
    <font>
      <sz val="10"/>
      <color theme="8"/>
      <name val="Arial"/>
      <family val="2"/>
    </font>
    <font>
      <sz val="11"/>
      <color theme="8"/>
      <name val="Arial"/>
      <family val="2"/>
    </font>
    <font>
      <sz val="11"/>
      <color theme="8"/>
      <name val="Calibri"/>
      <family val="2"/>
      <scheme val="minor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10"/>
      <color rgb="FFFF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5"/>
      <name val="Calibri"/>
      <family val="2"/>
      <scheme val="minor"/>
    </font>
    <font>
      <sz val="11"/>
      <color theme="9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gray125">
        <bgColor rgb="FFE5E5E5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gray125">
        <bgColor rgb="FFFFFF6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/>
      <bottom style="medium">
        <color indexed="64"/>
      </bottom>
      <diagonal/>
    </border>
  </borders>
  <cellStyleXfs count="1">
    <xf numFmtId="0" fontId="0" fillId="0" borderId="0"/>
  </cellStyleXfs>
  <cellXfs count="444">
    <xf numFmtId="0" fontId="0" fillId="0" borderId="0" xfId="0"/>
    <xf numFmtId="0" fontId="0" fillId="0" borderId="4" xfId="0" applyBorder="1"/>
    <xf numFmtId="0" fontId="0" fillId="0" borderId="4" xfId="0" applyBorder="1" applyAlignment="1">
      <alignment vertical="top" wrapText="1"/>
    </xf>
    <xf numFmtId="0" fontId="4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quotePrefix="1" applyBorder="1" applyAlignment="1">
      <alignment vertical="top" wrapText="1"/>
    </xf>
    <xf numFmtId="0" fontId="0" fillId="0" borderId="0" xfId="0" applyAlignment="1">
      <alignment horizontal="left" wrapText="1"/>
    </xf>
    <xf numFmtId="0" fontId="8" fillId="8" borderId="7" xfId="0" applyFont="1" applyFill="1" applyBorder="1" applyAlignment="1">
      <alignment horizontal="left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3" fillId="0" borderId="7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6" borderId="19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left" vertical="center" wrapText="1"/>
    </xf>
    <xf numFmtId="0" fontId="1" fillId="6" borderId="16" xfId="0" applyFont="1" applyFill="1" applyBorder="1" applyAlignment="1">
      <alignment horizontal="left" vertical="center" wrapText="1"/>
    </xf>
    <xf numFmtId="0" fontId="2" fillId="6" borderId="16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2" xfId="0" applyFont="1" applyBorder="1" applyAlignment="1">
      <alignment horizontal="left" vertical="center" wrapText="1"/>
    </xf>
    <xf numFmtId="0" fontId="1" fillId="4" borderId="16" xfId="0" applyFont="1" applyFill="1" applyBorder="1" applyAlignment="1">
      <alignment horizontal="left"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left" vertical="center" wrapText="1"/>
    </xf>
    <xf numFmtId="0" fontId="1" fillId="6" borderId="15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left" vertical="center" wrapText="1"/>
    </xf>
    <xf numFmtId="0" fontId="13" fillId="2" borderId="28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" fillId="5" borderId="16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0" fillId="3" borderId="41" xfId="0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1" fillId="0" borderId="46" xfId="0" applyFont="1" applyBorder="1" applyAlignment="1">
      <alignment horizontal="left" vertical="center" wrapText="1"/>
    </xf>
    <xf numFmtId="0" fontId="1" fillId="4" borderId="46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6" borderId="48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0" borderId="49" xfId="0" applyFont="1" applyBorder="1" applyAlignment="1">
      <alignment horizontal="center" vertical="center"/>
    </xf>
    <xf numFmtId="0" fontId="1" fillId="6" borderId="50" xfId="0" applyFont="1" applyFill="1" applyBorder="1" applyAlignment="1">
      <alignment horizontal="center" vertical="center" wrapText="1"/>
    </xf>
    <xf numFmtId="0" fontId="1" fillId="4" borderId="51" xfId="0" applyFont="1" applyFill="1" applyBorder="1" applyAlignment="1">
      <alignment horizontal="center" vertical="center" wrapText="1"/>
    </xf>
    <xf numFmtId="0" fontId="1" fillId="4" borderId="40" xfId="0" applyFont="1" applyFill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22" fillId="6" borderId="52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/>
    </xf>
    <xf numFmtId="0" fontId="20" fillId="4" borderId="7" xfId="0" applyFont="1" applyFill="1" applyBorder="1" applyAlignment="1">
      <alignment horizontal="left" vertical="center" wrapText="1"/>
    </xf>
    <xf numFmtId="0" fontId="0" fillId="3" borderId="36" xfId="0" applyFill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4" borderId="34" xfId="0" applyFont="1" applyFill="1" applyBorder="1" applyAlignment="1">
      <alignment horizontal="left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4" borderId="44" xfId="0" applyFont="1" applyFill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6" borderId="48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0" fillId="6" borderId="4" xfId="0" applyFill="1" applyBorder="1" applyAlignment="1">
      <alignment horizontal="center" vertical="center" wrapText="1"/>
    </xf>
    <xf numFmtId="0" fontId="1" fillId="4" borderId="49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4" borderId="44" xfId="0" applyFill="1" applyBorder="1" applyAlignment="1">
      <alignment horizontal="center" vertical="center" wrapText="1"/>
    </xf>
    <xf numFmtId="0" fontId="15" fillId="12" borderId="0" xfId="0" applyFont="1" applyFill="1" applyAlignment="1">
      <alignment horizontal="center" vertical="center" wrapText="1"/>
    </xf>
    <xf numFmtId="0" fontId="1" fillId="6" borderId="8" xfId="0" applyFont="1" applyFill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" fillId="6" borderId="46" xfId="0" applyFont="1" applyFill="1" applyBorder="1" applyAlignment="1">
      <alignment horizontal="left" vertical="center" wrapText="1"/>
    </xf>
    <xf numFmtId="0" fontId="1" fillId="4" borderId="47" xfId="0" applyFont="1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6" borderId="4" xfId="0" applyFont="1" applyFill="1" applyBorder="1" applyAlignment="1">
      <alignment horizontal="left" vertical="center" wrapText="1"/>
    </xf>
    <xf numFmtId="0" fontId="17" fillId="4" borderId="4" xfId="0" applyFont="1" applyFill="1" applyBorder="1" applyAlignment="1">
      <alignment horizontal="left" vertical="center" wrapText="1"/>
    </xf>
    <xf numFmtId="0" fontId="1" fillId="4" borderId="53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6" borderId="56" xfId="0" applyFont="1" applyFill="1" applyBorder="1" applyAlignment="1">
      <alignment horizontal="center" vertical="center" wrapText="1"/>
    </xf>
    <xf numFmtId="0" fontId="1" fillId="6" borderId="50" xfId="0" applyFont="1" applyFill="1" applyBorder="1" applyAlignment="1">
      <alignment horizontal="center" vertical="center"/>
    </xf>
    <xf numFmtId="0" fontId="1" fillId="6" borderId="57" xfId="0" applyFont="1" applyFill="1" applyBorder="1" applyAlignment="1">
      <alignment horizontal="left" vertical="center" wrapText="1"/>
    </xf>
    <xf numFmtId="0" fontId="1" fillId="6" borderId="58" xfId="0" applyFont="1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left" vertical="center" wrapText="1"/>
    </xf>
    <xf numFmtId="0" fontId="1" fillId="4" borderId="40" xfId="0" applyFont="1" applyFill="1" applyBorder="1" applyAlignment="1">
      <alignment horizontal="center" vertical="center"/>
    </xf>
    <xf numFmtId="0" fontId="0" fillId="4" borderId="41" xfId="0" applyFill="1" applyBorder="1" applyAlignment="1">
      <alignment horizontal="center" vertical="center" wrapText="1"/>
    </xf>
    <xf numFmtId="0" fontId="23" fillId="6" borderId="46" xfId="0" applyFont="1" applyFill="1" applyBorder="1" applyAlignment="1">
      <alignment horizontal="left" vertical="center" wrapText="1"/>
    </xf>
    <xf numFmtId="0" fontId="1" fillId="4" borderId="7" xfId="0" quotePrefix="1" applyFont="1" applyFill="1" applyBorder="1" applyAlignment="1">
      <alignment horizontal="left" vertical="center" wrapText="1"/>
    </xf>
    <xf numFmtId="0" fontId="1" fillId="4" borderId="46" xfId="0" applyFont="1" applyFill="1" applyBorder="1" applyAlignment="1">
      <alignment vertical="center" wrapText="1"/>
    </xf>
    <xf numFmtId="0" fontId="1" fillId="6" borderId="17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left" vertical="center" wrapText="1"/>
    </xf>
    <xf numFmtId="0" fontId="1" fillId="16" borderId="15" xfId="0" applyFont="1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 wrapText="1"/>
    </xf>
    <xf numFmtId="0" fontId="1" fillId="16" borderId="7" xfId="0" applyFont="1" applyFill="1" applyBorder="1" applyAlignment="1">
      <alignment horizontal="left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0" fillId="16" borderId="41" xfId="0" applyFill="1" applyBorder="1" applyAlignment="1">
      <alignment horizontal="center" vertical="center" wrapText="1"/>
    </xf>
    <xf numFmtId="0" fontId="1" fillId="16" borderId="16" xfId="0" applyFont="1" applyFill="1" applyBorder="1" applyAlignment="1">
      <alignment horizontal="left" vertical="center" wrapText="1"/>
    </xf>
    <xf numFmtId="0" fontId="0" fillId="16" borderId="0" xfId="0" applyFill="1" applyAlignment="1">
      <alignment horizontal="center" vertical="center" wrapText="1"/>
    </xf>
    <xf numFmtId="0" fontId="14" fillId="14" borderId="0" xfId="0" applyFont="1" applyFill="1" applyAlignment="1">
      <alignment vertical="center" wrapText="1"/>
    </xf>
    <xf numFmtId="0" fontId="17" fillId="4" borderId="15" xfId="0" applyFont="1" applyFill="1" applyBorder="1" applyAlignment="1">
      <alignment horizontal="center" vertical="center" wrapText="1"/>
    </xf>
    <xf numFmtId="0" fontId="13" fillId="2" borderId="37" xfId="0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left" vertical="center" wrapText="1"/>
    </xf>
    <xf numFmtId="0" fontId="31" fillId="4" borderId="16" xfId="0" applyFont="1" applyFill="1" applyBorder="1" applyAlignment="1">
      <alignment horizontal="left" vertical="center" wrapText="1"/>
    </xf>
    <xf numFmtId="0" fontId="31" fillId="6" borderId="16" xfId="0" applyFont="1" applyFill="1" applyBorder="1" applyAlignment="1">
      <alignment horizontal="left" vertical="center" wrapText="1"/>
    </xf>
    <xf numFmtId="0" fontId="32" fillId="4" borderId="16" xfId="0" applyFont="1" applyFill="1" applyBorder="1" applyAlignment="1">
      <alignment horizontal="left" vertical="center" wrapText="1"/>
    </xf>
    <xf numFmtId="0" fontId="1" fillId="6" borderId="58" xfId="0" applyFont="1" applyFill="1" applyBorder="1" applyAlignment="1">
      <alignment horizontal="center" vertical="center" wrapText="1"/>
    </xf>
    <xf numFmtId="0" fontId="1" fillId="16" borderId="43" xfId="0" applyFont="1" applyFill="1" applyBorder="1" applyAlignment="1">
      <alignment horizontal="center" vertical="center" wrapText="1"/>
    </xf>
    <xf numFmtId="0" fontId="1" fillId="16" borderId="44" xfId="0" applyFont="1" applyFill="1" applyBorder="1" applyAlignment="1">
      <alignment horizontal="center" vertical="center"/>
    </xf>
    <xf numFmtId="0" fontId="0" fillId="16" borderId="44" xfId="0" applyFill="1" applyBorder="1" applyAlignment="1">
      <alignment horizontal="center" vertical="center" wrapText="1"/>
    </xf>
    <xf numFmtId="0" fontId="1" fillId="16" borderId="44" xfId="0" applyFont="1" applyFill="1" applyBorder="1" applyAlignment="1">
      <alignment horizontal="center" vertical="center" wrapText="1"/>
    </xf>
    <xf numFmtId="0" fontId="1" fillId="16" borderId="47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left" vertical="center"/>
    </xf>
    <xf numFmtId="0" fontId="17" fillId="6" borderId="15" xfId="0" applyFont="1" applyFill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left" vertical="center" wrapText="1"/>
    </xf>
    <xf numFmtId="0" fontId="17" fillId="6" borderId="15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left" vertical="center" wrapText="1"/>
    </xf>
    <xf numFmtId="0" fontId="1" fillId="6" borderId="57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vertical="center" wrapText="1"/>
    </xf>
    <xf numFmtId="0" fontId="18" fillId="7" borderId="14" xfId="0" applyFont="1" applyFill="1" applyBorder="1" applyAlignment="1">
      <alignment vertical="center" wrapText="1"/>
    </xf>
    <xf numFmtId="0" fontId="18" fillId="7" borderId="13" xfId="0" applyFont="1" applyFill="1" applyBorder="1" applyAlignment="1">
      <alignment vertical="center" wrapText="1"/>
    </xf>
    <xf numFmtId="0" fontId="18" fillId="7" borderId="21" xfId="0" applyFont="1" applyFill="1" applyBorder="1" applyAlignment="1">
      <alignment vertical="center" wrapText="1"/>
    </xf>
    <xf numFmtId="0" fontId="18" fillId="7" borderId="0" xfId="0" applyFont="1" applyFill="1" applyAlignment="1">
      <alignment vertical="center" wrapText="1"/>
    </xf>
    <xf numFmtId="0" fontId="18" fillId="7" borderId="9" xfId="0" applyFont="1" applyFill="1" applyBorder="1" applyAlignment="1">
      <alignment vertical="center" wrapText="1"/>
    </xf>
    <xf numFmtId="0" fontId="17" fillId="0" borderId="7" xfId="0" applyFont="1" applyBorder="1" applyAlignment="1">
      <alignment horizontal="left" vertical="center" wrapText="1"/>
    </xf>
    <xf numFmtId="0" fontId="26" fillId="0" borderId="0" xfId="0" applyFont="1"/>
    <xf numFmtId="0" fontId="18" fillId="7" borderId="14" xfId="0" applyFont="1" applyFill="1" applyBorder="1" applyAlignment="1">
      <alignment horizontal="center" vertical="center" wrapText="1"/>
    </xf>
    <xf numFmtId="0" fontId="34" fillId="6" borderId="11" xfId="0" applyFont="1" applyFill="1" applyBorder="1" applyAlignment="1">
      <alignment horizontal="center" vertical="center" wrapText="1"/>
    </xf>
    <xf numFmtId="0" fontId="34" fillId="6" borderId="44" xfId="0" applyFont="1" applyFill="1" applyBorder="1" applyAlignment="1">
      <alignment horizontal="center" vertical="center" wrapText="1"/>
    </xf>
    <xf numFmtId="0" fontId="34" fillId="6" borderId="12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left" vertical="center" wrapText="1"/>
    </xf>
    <xf numFmtId="0" fontId="13" fillId="2" borderId="60" xfId="0" applyFont="1" applyFill="1" applyBorder="1" applyAlignment="1">
      <alignment horizontal="center" vertical="center" wrapText="1"/>
    </xf>
    <xf numFmtId="0" fontId="31" fillId="6" borderId="16" xfId="0" applyFont="1" applyFill="1" applyBorder="1" applyAlignment="1">
      <alignment horizontal="left" vertical="center"/>
    </xf>
    <xf numFmtId="0" fontId="31" fillId="6" borderId="16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3" fillId="2" borderId="6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34" fillId="4" borderId="9" xfId="0" applyFont="1" applyFill="1" applyBorder="1" applyAlignment="1">
      <alignment horizontal="center" vertical="center" wrapText="1"/>
    </xf>
    <xf numFmtId="0" fontId="18" fillId="7" borderId="6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37" fillId="12" borderId="21" xfId="0" applyFont="1" applyFill="1" applyBorder="1" applyAlignment="1">
      <alignment horizontal="center" vertical="center" wrapText="1"/>
    </xf>
    <xf numFmtId="0" fontId="37" fillId="12" borderId="0" xfId="0" applyFont="1" applyFill="1" applyAlignment="1">
      <alignment horizontal="center" vertical="center" wrapText="1"/>
    </xf>
    <xf numFmtId="0" fontId="37" fillId="12" borderId="35" xfId="0" applyFont="1" applyFill="1" applyBorder="1" applyAlignment="1">
      <alignment horizontal="center" vertical="center" wrapText="1"/>
    </xf>
    <xf numFmtId="0" fontId="37" fillId="12" borderId="5" xfId="0" applyFont="1" applyFill="1" applyBorder="1" applyAlignment="1">
      <alignment horizontal="center" vertical="center" wrapText="1"/>
    </xf>
    <xf numFmtId="0" fontId="15" fillId="12" borderId="0" xfId="0" applyFont="1" applyFill="1" applyAlignment="1">
      <alignment horizontal="center" vertical="center" wrapText="1"/>
    </xf>
    <xf numFmtId="0" fontId="15" fillId="12" borderId="5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44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0" fontId="0" fillId="6" borderId="44" xfId="0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left" vertical="center" wrapText="1"/>
    </xf>
    <xf numFmtId="0" fontId="23" fillId="6" borderId="44" xfId="0" applyFont="1" applyFill="1" applyBorder="1" applyAlignment="1">
      <alignment horizontal="left" vertical="center" wrapText="1"/>
    </xf>
    <xf numFmtId="0" fontId="23" fillId="6" borderId="12" xfId="0" applyFont="1" applyFill="1" applyBorder="1" applyAlignment="1">
      <alignment horizontal="left" vertical="center" wrapText="1"/>
    </xf>
    <xf numFmtId="0" fontId="31" fillId="6" borderId="29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0" fontId="31" fillId="6" borderId="2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43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54" xfId="0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 vertical="center" wrapText="1"/>
    </xf>
    <xf numFmtId="0" fontId="0" fillId="6" borderId="43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4" fillId="11" borderId="21" xfId="0" applyFont="1" applyFill="1" applyBorder="1" applyAlignment="1">
      <alignment horizontal="center" vertical="center" wrapText="1"/>
    </xf>
    <xf numFmtId="0" fontId="14" fillId="11" borderId="0" xfId="0" applyFont="1" applyFill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35" xfId="0" applyFont="1" applyFill="1" applyBorder="1" applyAlignment="1">
      <alignment horizontal="center" vertical="center" wrapText="1"/>
    </xf>
    <xf numFmtId="0" fontId="14" fillId="11" borderId="5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0" fontId="15" fillId="13" borderId="0" xfId="0" applyFont="1" applyFill="1" applyAlignment="1">
      <alignment horizontal="center" vertical="center" wrapText="1"/>
    </xf>
    <xf numFmtId="0" fontId="15" fillId="13" borderId="9" xfId="0" applyFont="1" applyFill="1" applyBorder="1" applyAlignment="1">
      <alignment horizontal="center" vertical="center" wrapText="1"/>
    </xf>
    <xf numFmtId="0" fontId="15" fillId="13" borderId="5" xfId="0" applyFont="1" applyFill="1" applyBorder="1" applyAlignment="1">
      <alignment horizontal="center" vertical="center" wrapText="1"/>
    </xf>
    <xf numFmtId="0" fontId="15" fillId="13" borderId="3" xfId="0" applyFont="1" applyFill="1" applyBorder="1" applyAlignment="1">
      <alignment horizontal="center" vertical="center" wrapText="1"/>
    </xf>
    <xf numFmtId="0" fontId="14" fillId="15" borderId="6" xfId="0" applyFont="1" applyFill="1" applyBorder="1" applyAlignment="1">
      <alignment horizontal="center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4" fillId="15" borderId="13" xfId="0" applyFont="1" applyFill="1" applyBorder="1" applyAlignment="1">
      <alignment horizontal="center" vertical="center" wrapText="1"/>
    </xf>
    <xf numFmtId="0" fontId="15" fillId="13" borderId="21" xfId="0" applyFont="1" applyFill="1" applyBorder="1" applyAlignment="1">
      <alignment horizontal="center" vertical="center" wrapText="1"/>
    </xf>
    <xf numFmtId="0" fontId="15" fillId="13" borderId="35" xfId="0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15" fillId="12" borderId="3" xfId="0" applyFont="1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top" wrapText="1"/>
    </xf>
    <xf numFmtId="0" fontId="11" fillId="11" borderId="23" xfId="0" applyFont="1" applyFill="1" applyBorder="1" applyAlignment="1">
      <alignment horizontal="center" vertical="top"/>
    </xf>
    <xf numFmtId="0" fontId="12" fillId="9" borderId="22" xfId="0" applyFont="1" applyFill="1" applyBorder="1" applyAlignment="1">
      <alignment horizontal="center" vertical="top" wrapText="1"/>
    </xf>
    <xf numFmtId="0" fontId="12" fillId="9" borderId="23" xfId="0" applyFont="1" applyFill="1" applyBorder="1" applyAlignment="1">
      <alignment horizontal="center" vertical="top"/>
    </xf>
    <xf numFmtId="0" fontId="7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1" fillId="18" borderId="15" xfId="0" applyFont="1" applyFill="1" applyBorder="1" applyAlignment="1">
      <alignment horizontal="center" vertical="center" wrapText="1"/>
    </xf>
    <xf numFmtId="0" fontId="1" fillId="18" borderId="4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0" fillId="6" borderId="7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 wrapText="1"/>
    </xf>
    <xf numFmtId="0" fontId="1" fillId="19" borderId="15" xfId="0" applyFont="1" applyFill="1" applyBorder="1" applyAlignment="1">
      <alignment horizontal="center" vertical="center" wrapText="1"/>
    </xf>
    <xf numFmtId="0" fontId="1" fillId="19" borderId="4" xfId="0" applyFont="1" applyFill="1" applyBorder="1" applyAlignment="1">
      <alignment horizontal="center" vertical="center" wrapText="1"/>
    </xf>
    <xf numFmtId="0" fontId="1" fillId="19" borderId="46" xfId="0" applyFont="1" applyFill="1" applyBorder="1" applyAlignment="1">
      <alignment horizontal="left" vertical="center" wrapText="1"/>
    </xf>
    <xf numFmtId="0" fontId="0" fillId="6" borderId="7" xfId="0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left" vertical="center" wrapText="1"/>
    </xf>
    <xf numFmtId="0" fontId="39" fillId="0" borderId="7" xfId="0" applyFont="1" applyBorder="1" applyAlignment="1">
      <alignment horizontal="left" vertical="center" wrapText="1"/>
    </xf>
    <xf numFmtId="0" fontId="39" fillId="6" borderId="7" xfId="0" applyFont="1" applyFill="1" applyBorder="1" applyAlignment="1">
      <alignment horizontal="left" vertical="center" wrapText="1"/>
    </xf>
    <xf numFmtId="0" fontId="39" fillId="4" borderId="7" xfId="0" applyFont="1" applyFill="1" applyBorder="1" applyAlignment="1">
      <alignment horizontal="left" vertical="center" wrapText="1"/>
    </xf>
    <xf numFmtId="0" fontId="39" fillId="16" borderId="0" xfId="0" applyFont="1" applyFill="1" applyBorder="1" applyAlignment="1">
      <alignment horizontal="left" vertical="center" wrapText="1"/>
    </xf>
    <xf numFmtId="0" fontId="39" fillId="6" borderId="46" xfId="0" applyFont="1" applyFill="1" applyBorder="1" applyAlignment="1">
      <alignment horizontal="center" vertical="center" wrapText="1"/>
    </xf>
    <xf numFmtId="0" fontId="39" fillId="6" borderId="47" xfId="0" applyFont="1" applyFill="1" applyBorder="1" applyAlignment="1">
      <alignment horizontal="center" vertical="center" wrapText="1"/>
    </xf>
    <xf numFmtId="0" fontId="39" fillId="6" borderId="34" xfId="0" applyFont="1" applyFill="1" applyBorder="1" applyAlignment="1">
      <alignment horizontal="center" vertical="center" wrapText="1"/>
    </xf>
    <xf numFmtId="0" fontId="41" fillId="6" borderId="7" xfId="0" applyFont="1" applyFill="1" applyBorder="1" applyAlignment="1">
      <alignment horizontal="center" vertical="center" wrapText="1"/>
    </xf>
    <xf numFmtId="0" fontId="39" fillId="6" borderId="7" xfId="0" applyFont="1" applyFill="1" applyBorder="1" applyAlignment="1">
      <alignment horizontal="center" vertical="center" wrapText="1"/>
    </xf>
    <xf numFmtId="0" fontId="15" fillId="12" borderId="0" xfId="0" applyFont="1" applyFill="1" applyBorder="1" applyAlignment="1">
      <alignment horizontal="center" vertical="center" wrapText="1"/>
    </xf>
    <xf numFmtId="0" fontId="40" fillId="4" borderId="7" xfId="0" applyFont="1" applyFill="1" applyBorder="1" applyAlignment="1">
      <alignment horizontal="left" vertical="center" wrapText="1"/>
    </xf>
    <xf numFmtId="0" fontId="39" fillId="4" borderId="7" xfId="0" applyFont="1" applyFill="1" applyBorder="1" applyAlignment="1">
      <alignment horizontal="center" vertical="center" wrapText="1"/>
    </xf>
    <xf numFmtId="0" fontId="1" fillId="4" borderId="56" xfId="0" applyFont="1" applyFill="1" applyBorder="1" applyAlignment="1">
      <alignment horizontal="center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31" fillId="6" borderId="46" xfId="0" applyFont="1" applyFill="1" applyBorder="1" applyAlignment="1">
      <alignment horizontal="center" vertical="center" wrapText="1"/>
    </xf>
    <xf numFmtId="0" fontId="31" fillId="6" borderId="47" xfId="0" applyFont="1" applyFill="1" applyBorder="1" applyAlignment="1">
      <alignment horizontal="center" vertical="center" wrapText="1"/>
    </xf>
    <xf numFmtId="0" fontId="31" fillId="6" borderId="34" xfId="0" applyFont="1" applyFill="1" applyBorder="1" applyAlignment="1">
      <alignment horizontal="center" vertical="center" wrapText="1"/>
    </xf>
    <xf numFmtId="0" fontId="34" fillId="6" borderId="7" xfId="0" applyFont="1" applyFill="1" applyBorder="1" applyAlignment="1">
      <alignment horizontal="center" vertical="center" wrapText="1"/>
    </xf>
    <xf numFmtId="0" fontId="31" fillId="6" borderId="7" xfId="0" applyFont="1" applyFill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4" borderId="7" xfId="0" applyFont="1" applyFill="1" applyBorder="1" applyAlignment="1">
      <alignment horizontal="center" vertical="center" wrapText="1"/>
    </xf>
    <xf numFmtId="0" fontId="31" fillId="4" borderId="7" xfId="0" applyFont="1" applyFill="1" applyBorder="1" applyAlignment="1">
      <alignment horizontal="center" vertical="center" wrapText="1"/>
    </xf>
    <xf numFmtId="0" fontId="28" fillId="6" borderId="7" xfId="0" applyFont="1" applyFill="1" applyBorder="1" applyAlignment="1">
      <alignment horizontal="left" vertical="center" wrapText="1"/>
    </xf>
    <xf numFmtId="0" fontId="28" fillId="4" borderId="7" xfId="0" applyFont="1" applyFill="1" applyBorder="1" applyAlignment="1">
      <alignment horizontal="left" vertical="center" wrapText="1"/>
    </xf>
    <xf numFmtId="0" fontId="0" fillId="3" borderId="0" xfId="0" applyFill="1" applyBorder="1" applyAlignment="1">
      <alignment horizontal="center" vertical="center" wrapText="1"/>
    </xf>
    <xf numFmtId="0" fontId="37" fillId="12" borderId="0" xfId="0" applyFont="1" applyFill="1" applyBorder="1" applyAlignment="1">
      <alignment horizontal="center" vertical="center" wrapText="1"/>
    </xf>
    <xf numFmtId="0" fontId="31" fillId="6" borderId="62" xfId="0" applyFont="1" applyFill="1" applyBorder="1" applyAlignment="1">
      <alignment horizontal="center" vertical="center" wrapText="1"/>
    </xf>
    <xf numFmtId="0" fontId="31" fillId="6" borderId="63" xfId="0" applyFont="1" applyFill="1" applyBorder="1" applyAlignment="1">
      <alignment horizontal="center" vertical="center" wrapText="1"/>
    </xf>
    <xf numFmtId="0" fontId="31" fillId="4" borderId="63" xfId="0" applyFont="1" applyFill="1" applyBorder="1" applyAlignment="1">
      <alignment horizontal="center" vertical="center" wrapText="1"/>
    </xf>
    <xf numFmtId="0" fontId="1" fillId="6" borderId="63" xfId="0" applyFont="1" applyFill="1" applyBorder="1" applyAlignment="1">
      <alignment horizontal="center" vertical="center" wrapText="1"/>
    </xf>
    <xf numFmtId="0" fontId="1" fillId="6" borderId="65" xfId="0" applyFont="1" applyFill="1" applyBorder="1" applyAlignment="1">
      <alignment horizontal="left" vertical="center" wrapText="1"/>
    </xf>
    <xf numFmtId="0" fontId="31" fillId="6" borderId="66" xfId="0" applyFont="1" applyFill="1" applyBorder="1" applyAlignment="1">
      <alignment horizontal="center" vertical="center" wrapText="1"/>
    </xf>
    <xf numFmtId="0" fontId="31" fillId="6" borderId="67" xfId="0" applyFont="1" applyFill="1" applyBorder="1" applyAlignment="1">
      <alignment horizontal="center" vertical="center" wrapText="1"/>
    </xf>
    <xf numFmtId="0" fontId="31" fillId="6" borderId="68" xfId="0" applyFont="1" applyFill="1" applyBorder="1" applyAlignment="1">
      <alignment horizontal="center" vertical="center" wrapText="1"/>
    </xf>
    <xf numFmtId="0" fontId="31" fillId="0" borderId="63" xfId="0" applyFont="1" applyBorder="1" applyAlignment="1">
      <alignment horizontal="left" vertical="center" wrapText="1"/>
    </xf>
    <xf numFmtId="0" fontId="32" fillId="4" borderId="63" xfId="0" applyFont="1" applyFill="1" applyBorder="1" applyAlignment="1">
      <alignment horizontal="left" vertical="center" wrapText="1"/>
    </xf>
    <xf numFmtId="0" fontId="31" fillId="6" borderId="63" xfId="0" applyFont="1" applyFill="1" applyBorder="1" applyAlignment="1">
      <alignment horizontal="left" vertical="center" wrapText="1"/>
    </xf>
    <xf numFmtId="0" fontId="31" fillId="4" borderId="63" xfId="0" applyFont="1" applyFill="1" applyBorder="1" applyAlignment="1">
      <alignment horizontal="left" vertical="center" wrapText="1"/>
    </xf>
    <xf numFmtId="0" fontId="0" fillId="16" borderId="67" xfId="0" applyFill="1" applyBorder="1" applyAlignment="1">
      <alignment horizontal="center" vertical="center" wrapText="1"/>
    </xf>
    <xf numFmtId="0" fontId="15" fillId="12" borderId="0" xfId="0" applyFont="1" applyFill="1" applyBorder="1" applyAlignment="1">
      <alignment horizontal="center" vertical="center" wrapText="1"/>
    </xf>
    <xf numFmtId="0" fontId="32" fillId="0" borderId="63" xfId="0" applyFont="1" applyBorder="1" applyAlignment="1">
      <alignment horizontal="left" vertical="center" wrapText="1"/>
    </xf>
    <xf numFmtId="0" fontId="31" fillId="0" borderId="71" xfId="0" applyFont="1" applyBorder="1" applyAlignment="1">
      <alignment horizontal="left" vertical="center" wrapText="1"/>
    </xf>
    <xf numFmtId="0" fontId="31" fillId="4" borderId="71" xfId="0" applyFont="1" applyFill="1" applyBorder="1" applyAlignment="1">
      <alignment horizontal="left" vertical="center" wrapText="1"/>
    </xf>
    <xf numFmtId="0" fontId="31" fillId="16" borderId="63" xfId="0" applyFont="1" applyFill="1" applyBorder="1" applyAlignment="1">
      <alignment horizontal="left" vertical="center" wrapText="1"/>
    </xf>
    <xf numFmtId="0" fontId="33" fillId="6" borderId="71" xfId="0" applyFont="1" applyFill="1" applyBorder="1" applyAlignment="1">
      <alignment horizontal="left" vertical="center" wrapText="1"/>
    </xf>
    <xf numFmtId="0" fontId="33" fillId="6" borderId="67" xfId="0" applyFont="1" applyFill="1" applyBorder="1" applyAlignment="1">
      <alignment horizontal="left" vertical="center" wrapText="1"/>
    </xf>
    <xf numFmtId="0" fontId="31" fillId="6" borderId="71" xfId="0" applyFont="1" applyFill="1" applyBorder="1" applyAlignment="1">
      <alignment horizontal="left" vertical="center" wrapText="1"/>
    </xf>
    <xf numFmtId="0" fontId="31" fillId="10" borderId="63" xfId="0" applyFont="1" applyFill="1" applyBorder="1" applyAlignment="1">
      <alignment horizontal="left" vertical="center" wrapText="1"/>
    </xf>
    <xf numFmtId="0" fontId="1" fillId="6" borderId="68" xfId="0" applyFont="1" applyFill="1" applyBorder="1" applyAlignment="1">
      <alignment horizontal="left" vertical="center" wrapText="1"/>
    </xf>
    <xf numFmtId="0" fontId="18" fillId="7" borderId="0" xfId="0" applyFont="1" applyFill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66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0" fontId="31" fillId="0" borderId="63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4" borderId="63" xfId="0" applyFont="1" applyFill="1" applyBorder="1" applyAlignment="1">
      <alignment horizontal="center" vertical="center" wrapText="1"/>
    </xf>
    <xf numFmtId="0" fontId="31" fillId="0" borderId="46" xfId="0" applyFont="1" applyBorder="1" applyAlignment="1">
      <alignment horizontal="center" vertical="center" wrapText="1"/>
    </xf>
    <xf numFmtId="0" fontId="31" fillId="4" borderId="46" xfId="0" applyFont="1" applyFill="1" applyBorder="1" applyAlignment="1">
      <alignment horizontal="center" vertical="center" wrapText="1"/>
    </xf>
    <xf numFmtId="0" fontId="31" fillId="6" borderId="7" xfId="0" applyFont="1" applyFill="1" applyBorder="1" applyAlignment="1">
      <alignment horizontal="center" vertical="center"/>
    </xf>
    <xf numFmtId="0" fontId="31" fillId="6" borderId="63" xfId="0" applyFont="1" applyFill="1" applyBorder="1" applyAlignment="1">
      <alignment horizontal="center" vertical="center"/>
    </xf>
    <xf numFmtId="0" fontId="31" fillId="4" borderId="34" xfId="0" applyFont="1" applyFill="1" applyBorder="1" applyAlignment="1">
      <alignment horizontal="center" vertical="center" wrapText="1"/>
    </xf>
    <xf numFmtId="0" fontId="31" fillId="16" borderId="0" xfId="0" applyFont="1" applyFill="1" applyBorder="1" applyAlignment="1">
      <alignment horizontal="center" vertical="center" wrapText="1"/>
    </xf>
    <xf numFmtId="0" fontId="31" fillId="0" borderId="65" xfId="0" applyFont="1" applyBorder="1" applyAlignment="1">
      <alignment horizontal="center" vertical="center" wrapText="1"/>
    </xf>
    <xf numFmtId="0" fontId="1" fillId="4" borderId="64" xfId="0" applyFont="1" applyFill="1" applyBorder="1" applyAlignment="1">
      <alignment horizontal="center" vertical="center" wrapText="1"/>
    </xf>
    <xf numFmtId="0" fontId="1" fillId="6" borderId="65" xfId="0" applyFont="1" applyFill="1" applyBorder="1" applyAlignment="1">
      <alignment horizontal="center" vertical="center" wrapText="1"/>
    </xf>
    <xf numFmtId="0" fontId="13" fillId="2" borderId="69" xfId="0" applyFont="1" applyFill="1" applyBorder="1" applyAlignment="1">
      <alignment horizontal="center" vertical="center" wrapText="1"/>
    </xf>
    <xf numFmtId="0" fontId="31" fillId="0" borderId="70" xfId="0" applyFont="1" applyBorder="1" applyAlignment="1">
      <alignment horizontal="center" vertical="center" wrapText="1"/>
    </xf>
    <xf numFmtId="0" fontId="32" fillId="0" borderId="63" xfId="0" applyFont="1" applyBorder="1" applyAlignment="1">
      <alignment horizontal="center" vertical="center" wrapText="1"/>
    </xf>
    <xf numFmtId="0" fontId="31" fillId="0" borderId="71" xfId="0" applyFont="1" applyBorder="1" applyAlignment="1">
      <alignment horizontal="center" vertical="center" wrapText="1"/>
    </xf>
    <xf numFmtId="0" fontId="31" fillId="4" borderId="71" xfId="0" applyFont="1" applyFill="1" applyBorder="1" applyAlignment="1">
      <alignment horizontal="center" vertical="center" wrapText="1"/>
    </xf>
    <xf numFmtId="0" fontId="31" fillId="16" borderId="63" xfId="0" applyFont="1" applyFill="1" applyBorder="1" applyAlignment="1">
      <alignment horizontal="center" vertical="center" wrapText="1"/>
    </xf>
    <xf numFmtId="0" fontId="33" fillId="6" borderId="71" xfId="0" applyFont="1" applyFill="1" applyBorder="1" applyAlignment="1">
      <alignment horizontal="center" vertical="center" wrapText="1"/>
    </xf>
    <xf numFmtId="0" fontId="33" fillId="6" borderId="67" xfId="0" applyFont="1" applyFill="1" applyBorder="1" applyAlignment="1">
      <alignment horizontal="center" vertical="center" wrapText="1"/>
    </xf>
    <xf numFmtId="0" fontId="31" fillId="6" borderId="71" xfId="0" applyFont="1" applyFill="1" applyBorder="1" applyAlignment="1">
      <alignment horizontal="center" vertical="center" wrapText="1"/>
    </xf>
    <xf numFmtId="0" fontId="31" fillId="10" borderId="71" xfId="0" applyFont="1" applyFill="1" applyBorder="1" applyAlignment="1">
      <alignment horizontal="center" vertical="center" wrapText="1"/>
    </xf>
    <xf numFmtId="0" fontId="31" fillId="10" borderId="63" xfId="0" applyFont="1" applyFill="1" applyBorder="1" applyAlignment="1">
      <alignment horizontal="center" vertical="center" wrapText="1"/>
    </xf>
    <xf numFmtId="0" fontId="23" fillId="6" borderId="46" xfId="0" applyFont="1" applyFill="1" applyBorder="1" applyAlignment="1">
      <alignment horizontal="left" vertical="center" wrapText="1"/>
    </xf>
    <xf numFmtId="0" fontId="23" fillId="6" borderId="47" xfId="0" applyFont="1" applyFill="1" applyBorder="1" applyAlignment="1">
      <alignment horizontal="left" vertical="center" wrapText="1"/>
    </xf>
    <xf numFmtId="0" fontId="23" fillId="6" borderId="34" xfId="0" applyFont="1" applyFill="1" applyBorder="1" applyAlignment="1">
      <alignment horizontal="left" vertical="center" wrapText="1"/>
    </xf>
    <xf numFmtId="0" fontId="33" fillId="6" borderId="63" xfId="0" applyFont="1" applyFill="1" applyBorder="1" applyAlignment="1">
      <alignment horizontal="left" vertical="center" wrapText="1"/>
    </xf>
    <xf numFmtId="0" fontId="33" fillId="10" borderId="71" xfId="0" applyFont="1" applyFill="1" applyBorder="1" applyAlignment="1">
      <alignment horizontal="left" vertical="center" wrapText="1"/>
    </xf>
    <xf numFmtId="0" fontId="20" fillId="6" borderId="62" xfId="0" applyFont="1" applyFill="1" applyBorder="1" applyAlignment="1">
      <alignment horizontal="center" vertical="center" wrapText="1"/>
    </xf>
    <xf numFmtId="0" fontId="20" fillId="6" borderId="63" xfId="0" applyFont="1" applyFill="1" applyBorder="1" applyAlignment="1">
      <alignment horizontal="center" vertical="center" wrapText="1"/>
    </xf>
    <xf numFmtId="0" fontId="20" fillId="4" borderId="63" xfId="0" applyFont="1" applyFill="1" applyBorder="1" applyAlignment="1">
      <alignment horizontal="center" vertical="center" wrapText="1"/>
    </xf>
    <xf numFmtId="0" fontId="20" fillId="6" borderId="66" xfId="0" applyFont="1" applyFill="1" applyBorder="1" applyAlignment="1">
      <alignment horizontal="center" vertical="center" wrapText="1"/>
    </xf>
    <xf numFmtId="0" fontId="20" fillId="6" borderId="67" xfId="0" applyFont="1" applyFill="1" applyBorder="1" applyAlignment="1">
      <alignment horizontal="center" vertical="center" wrapText="1"/>
    </xf>
    <xf numFmtId="0" fontId="20" fillId="6" borderId="68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left" vertical="center" wrapText="1"/>
    </xf>
    <xf numFmtId="0" fontId="1" fillId="6" borderId="46" xfId="0" applyFont="1" applyFill="1" applyBorder="1" applyAlignment="1">
      <alignment horizontal="center" vertical="center" wrapText="1"/>
    </xf>
    <xf numFmtId="0" fontId="1" fillId="6" borderId="47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vertical="center" wrapText="1"/>
    </xf>
    <xf numFmtId="0" fontId="39" fillId="6" borderId="63" xfId="0" applyFont="1" applyFill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43" fillId="4" borderId="63" xfId="0" applyFont="1" applyFill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/>
    </xf>
    <xf numFmtId="0" fontId="20" fillId="16" borderId="67" xfId="0" applyFont="1" applyFill="1" applyBorder="1" applyAlignment="1">
      <alignment horizontal="center" vertical="center" wrapText="1"/>
    </xf>
    <xf numFmtId="0" fontId="20" fillId="4" borderId="65" xfId="0" applyFont="1" applyFill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31" fillId="6" borderId="63" xfId="0" quotePrefix="1" applyFont="1" applyFill="1" applyBorder="1" applyAlignment="1">
      <alignment horizontal="center" vertical="center" wrapText="1"/>
    </xf>
    <xf numFmtId="0" fontId="28" fillId="6" borderId="4" xfId="0" applyFont="1" applyFill="1" applyBorder="1" applyAlignment="1">
      <alignment horizontal="left" vertical="center" wrapText="1"/>
    </xf>
    <xf numFmtId="0" fontId="1" fillId="10" borderId="20" xfId="0" applyFont="1" applyFill="1" applyBorder="1" applyAlignment="1">
      <alignment horizontal="left" vertical="center" wrapText="1"/>
    </xf>
    <xf numFmtId="0" fontId="31" fillId="10" borderId="16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6" borderId="4" xfId="0" applyFont="1" applyFill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6" borderId="11" xfId="0" applyFont="1" applyFill="1" applyBorder="1" applyAlignment="1">
      <alignment horizontal="center" vertical="center" wrapText="1"/>
    </xf>
    <xf numFmtId="0" fontId="31" fillId="19" borderId="11" xfId="0" applyFont="1" applyFill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/>
    </xf>
    <xf numFmtId="0" fontId="31" fillId="6" borderId="4" xfId="0" applyFont="1" applyFill="1" applyBorder="1" applyAlignment="1">
      <alignment horizontal="center" vertical="center"/>
    </xf>
    <xf numFmtId="0" fontId="34" fillId="6" borderId="4" xfId="0" applyFont="1" applyFill="1" applyBorder="1" applyAlignment="1">
      <alignment horizontal="center" vertical="center" wrapText="1"/>
    </xf>
    <xf numFmtId="0" fontId="35" fillId="16" borderId="4" xfId="0" applyFont="1" applyFill="1" applyBorder="1" applyAlignment="1">
      <alignment horizontal="center" vertical="center" wrapText="1"/>
    </xf>
    <xf numFmtId="0" fontId="34" fillId="0" borderId="4" xfId="0" quotePrefix="1" applyFont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34" fillId="4" borderId="11" xfId="0" applyFont="1" applyFill="1" applyBorder="1" applyAlignment="1">
      <alignment horizontal="center" vertical="center" wrapText="1"/>
    </xf>
    <xf numFmtId="0" fontId="45" fillId="16" borderId="4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44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1" fillId="4" borderId="11" xfId="0" applyFont="1" applyFill="1" applyBorder="1" applyAlignment="1">
      <alignment horizontal="center" vertical="center" wrapText="1"/>
    </xf>
    <xf numFmtId="0" fontId="31" fillId="16" borderId="4" xfId="0" applyFont="1" applyFill="1" applyBorder="1" applyAlignment="1">
      <alignment horizontal="center" vertical="center" wrapText="1"/>
    </xf>
    <xf numFmtId="0" fontId="31" fillId="0" borderId="33" xfId="0" applyFont="1" applyBorder="1" applyAlignment="1">
      <alignment horizontal="center" vertical="center" wrapText="1"/>
    </xf>
    <xf numFmtId="0" fontId="33" fillId="6" borderId="11" xfId="0" applyFont="1" applyFill="1" applyBorder="1" applyAlignment="1">
      <alignment horizontal="center" vertical="center" wrapText="1"/>
    </xf>
    <xf numFmtId="0" fontId="33" fillId="6" borderId="44" xfId="0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1" fillId="0" borderId="45" xfId="0" applyFont="1" applyBorder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  <xf numFmtId="0" fontId="32" fillId="4" borderId="33" xfId="0" applyFont="1" applyFill="1" applyBorder="1" applyAlignment="1">
      <alignment horizontal="center" vertical="center" wrapText="1"/>
    </xf>
    <xf numFmtId="0" fontId="32" fillId="0" borderId="33" xfId="0" applyFont="1" applyBorder="1" applyAlignment="1">
      <alignment horizontal="center" vertical="center" wrapText="1"/>
    </xf>
    <xf numFmtId="0" fontId="31" fillId="6" borderId="33" xfId="0" applyFont="1" applyFill="1" applyBorder="1" applyAlignment="1">
      <alignment horizontal="center" vertical="center" wrapText="1"/>
    </xf>
    <xf numFmtId="0" fontId="31" fillId="0" borderId="59" xfId="0" applyFont="1" applyBorder="1" applyAlignment="1">
      <alignment horizontal="center" vertical="center" wrapText="1"/>
    </xf>
    <xf numFmtId="0" fontId="31" fillId="4" borderId="33" xfId="0" applyFont="1" applyFill="1" applyBorder="1" applyAlignment="1">
      <alignment horizontal="center" vertical="center" wrapText="1"/>
    </xf>
    <xf numFmtId="0" fontId="31" fillId="19" borderId="46" xfId="0" applyFont="1" applyFill="1" applyBorder="1" applyAlignment="1">
      <alignment horizontal="center" vertical="center" wrapText="1"/>
    </xf>
    <xf numFmtId="0" fontId="31" fillId="19" borderId="59" xfId="0" applyFont="1" applyFill="1" applyBorder="1" applyAlignment="1">
      <alignment horizontal="center" vertical="center" wrapText="1"/>
    </xf>
    <xf numFmtId="0" fontId="31" fillId="6" borderId="59" xfId="0" applyFont="1" applyFill="1" applyBorder="1" applyAlignment="1">
      <alignment horizontal="center" vertical="center" wrapText="1"/>
    </xf>
    <xf numFmtId="0" fontId="31" fillId="4" borderId="59" xfId="0" applyFont="1" applyFill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 wrapText="1"/>
    </xf>
    <xf numFmtId="0" fontId="1" fillId="16" borderId="7" xfId="0" applyFont="1" applyFill="1" applyBorder="1" applyAlignment="1">
      <alignment horizontal="center" vertical="center" wrapText="1"/>
    </xf>
    <xf numFmtId="0" fontId="31" fillId="16" borderId="33" xfId="0" applyFont="1" applyFill="1" applyBorder="1" applyAlignment="1">
      <alignment horizontal="center" vertical="center" wrapText="1"/>
    </xf>
    <xf numFmtId="0" fontId="31" fillId="4" borderId="7" xfId="0" quotePrefix="1" applyFont="1" applyFill="1" applyBorder="1" applyAlignment="1">
      <alignment horizontal="center" vertical="center" wrapText="1"/>
    </xf>
    <xf numFmtId="0" fontId="31" fillId="4" borderId="4" xfId="0" quotePrefix="1" applyFont="1" applyFill="1" applyBorder="1" applyAlignment="1">
      <alignment horizontal="center" vertical="center" wrapText="1"/>
    </xf>
    <xf numFmtId="0" fontId="31" fillId="4" borderId="33" xfId="0" quotePrefix="1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23" fillId="18" borderId="4" xfId="0" applyFont="1" applyFill="1" applyBorder="1" applyAlignment="1">
      <alignment horizontal="center" vertical="center" wrapText="1"/>
    </xf>
    <xf numFmtId="0" fontId="23" fillId="0" borderId="4" xfId="0" quotePrefix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0" fillId="0" borderId="7" xfId="0" quotePrefix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29" fillId="6" borderId="7" xfId="0" applyFont="1" applyFill="1" applyBorder="1" applyAlignment="1">
      <alignment horizontal="left" vertical="center" wrapText="1"/>
    </xf>
    <xf numFmtId="0" fontId="0" fillId="4" borderId="7" xfId="0" quotePrefix="1" applyFill="1" applyBorder="1" applyAlignment="1">
      <alignment horizontal="left" vertical="center" wrapText="1"/>
    </xf>
    <xf numFmtId="0" fontId="1" fillId="4" borderId="48" xfId="0" applyFont="1" applyFill="1" applyBorder="1" applyAlignment="1">
      <alignment horizontal="left" vertical="center" wrapText="1"/>
    </xf>
    <xf numFmtId="0" fontId="13" fillId="17" borderId="66" xfId="0" applyFont="1" applyFill="1" applyBorder="1" applyAlignment="1">
      <alignment horizontal="left" vertical="center" wrapText="1"/>
    </xf>
    <xf numFmtId="0" fontId="31" fillId="4" borderId="63" xfId="0" applyFont="1" applyFill="1" applyBorder="1" applyAlignment="1">
      <alignment horizontal="left" vertical="center"/>
    </xf>
    <xf numFmtId="0" fontId="1" fillId="16" borderId="63" xfId="0" applyFont="1" applyFill="1" applyBorder="1" applyAlignment="1">
      <alignment horizontal="left" vertical="center" wrapText="1"/>
    </xf>
    <xf numFmtId="0" fontId="1" fillId="10" borderId="64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21" borderId="7" xfId="0" applyFill="1" applyBorder="1" applyAlignment="1">
      <alignment horizontal="left" vertical="center"/>
    </xf>
    <xf numFmtId="0" fontId="0" fillId="21" borderId="7" xfId="0" applyFill="1" applyBorder="1" applyAlignment="1">
      <alignment horizontal="left" vertical="center" wrapText="1"/>
    </xf>
    <xf numFmtId="0" fontId="3" fillId="0" borderId="0" xfId="0" applyFont="1"/>
    <xf numFmtId="0" fontId="24" fillId="20" borderId="0" xfId="0" applyFont="1" applyFill="1" applyAlignment="1">
      <alignment horizontal="center" vertical="center"/>
    </xf>
    <xf numFmtId="14" fontId="0" fillId="0" borderId="7" xfId="0" applyNumberFormat="1" applyBorder="1" applyAlignment="1">
      <alignment horizontal="center"/>
    </xf>
    <xf numFmtId="0" fontId="0" fillId="0" borderId="40" xfId="0" applyBorder="1" applyAlignment="1">
      <alignment horizontal="center" vertical="center"/>
    </xf>
    <xf numFmtId="0" fontId="0" fillId="21" borderId="4" xfId="0" applyFill="1" applyBorder="1" applyAlignment="1">
      <alignment horizontal="left" vertical="center" wrapText="1"/>
    </xf>
    <xf numFmtId="0" fontId="0" fillId="21" borderId="12" xfId="0" applyFill="1" applyBorder="1" applyAlignment="1">
      <alignment horizontal="left" vertical="center" wrapText="1"/>
    </xf>
    <xf numFmtId="0" fontId="48" fillId="21" borderId="12" xfId="0" applyFont="1" applyFill="1" applyBorder="1" applyAlignment="1">
      <alignment horizontal="left" vertical="center" wrapText="1"/>
    </xf>
    <xf numFmtId="0" fontId="25" fillId="21" borderId="12" xfId="0" applyFont="1" applyFill="1" applyBorder="1" applyAlignment="1">
      <alignment horizontal="left" vertical="center" wrapText="1"/>
    </xf>
  </cellXfs>
  <cellStyles count="1">
    <cellStyle name="Normal" xfId="0" builtinId="0"/>
  </cellStyles>
  <dxfs count="47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Medium9"/>
  <colors>
    <mruColors>
      <color rgb="FFFFFFCC"/>
      <color rgb="FFFFFF66"/>
      <color rgb="FFFFFFF3"/>
      <color rgb="FFF7EEE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32C03-37DA-4E8C-995F-1F9CB0DEA5C8}">
  <dimension ref="A2:C19"/>
  <sheetViews>
    <sheetView workbookViewId="0">
      <selection activeCell="A24" sqref="A24"/>
    </sheetView>
  </sheetViews>
  <sheetFormatPr baseColWidth="10" defaultRowHeight="15" x14ac:dyDescent="0.25"/>
  <cols>
    <col min="1" max="1" width="104.140625" customWidth="1"/>
    <col min="2" max="2" width="94" customWidth="1"/>
    <col min="3" max="3" width="47.7109375" customWidth="1"/>
  </cols>
  <sheetData>
    <row r="2" spans="1:3" x14ac:dyDescent="0.25">
      <c r="A2" s="436" t="s">
        <v>985</v>
      </c>
    </row>
    <row r="3" spans="1:3" x14ac:dyDescent="0.25">
      <c r="A3" t="s">
        <v>986</v>
      </c>
    </row>
    <row r="5" spans="1:3" x14ac:dyDescent="0.25">
      <c r="A5" s="436" t="s">
        <v>1007</v>
      </c>
    </row>
    <row r="6" spans="1:3" x14ac:dyDescent="0.25">
      <c r="A6" s="438">
        <v>45912</v>
      </c>
      <c r="B6" s="439" t="s">
        <v>1016</v>
      </c>
    </row>
    <row r="9" spans="1:3" ht="23.25" customHeight="1" x14ac:dyDescent="0.25">
      <c r="A9" s="437" t="s">
        <v>1008</v>
      </c>
      <c r="B9" s="437" t="s">
        <v>1015</v>
      </c>
      <c r="C9" s="437" t="s">
        <v>742</v>
      </c>
    </row>
    <row r="10" spans="1:3" s="433" customFormat="1" ht="50.1" customHeight="1" x14ac:dyDescent="0.25">
      <c r="A10" s="440" t="s">
        <v>988</v>
      </c>
      <c r="B10" s="434" t="s">
        <v>987</v>
      </c>
      <c r="C10" s="440" t="s">
        <v>1009</v>
      </c>
    </row>
    <row r="11" spans="1:3" s="433" customFormat="1" ht="50.1" customHeight="1" x14ac:dyDescent="0.25">
      <c r="A11" s="440" t="s">
        <v>990</v>
      </c>
      <c r="B11" s="434" t="s">
        <v>989</v>
      </c>
      <c r="C11" s="441" t="s">
        <v>1009</v>
      </c>
    </row>
    <row r="12" spans="1:3" s="433" customFormat="1" ht="50.1" customHeight="1" x14ac:dyDescent="0.25">
      <c r="A12" s="440" t="s">
        <v>992</v>
      </c>
      <c r="B12" s="434" t="s">
        <v>991</v>
      </c>
      <c r="C12" s="441" t="s">
        <v>1010</v>
      </c>
    </row>
    <row r="13" spans="1:3" s="433" customFormat="1" ht="50.1" customHeight="1" x14ac:dyDescent="0.25">
      <c r="A13" s="440" t="s">
        <v>998</v>
      </c>
      <c r="B13" s="434" t="s">
        <v>993</v>
      </c>
      <c r="C13" s="441" t="s">
        <v>1014</v>
      </c>
    </row>
    <row r="14" spans="1:3" s="433" customFormat="1" ht="50.1" customHeight="1" x14ac:dyDescent="0.25">
      <c r="A14" s="440" t="s">
        <v>994</v>
      </c>
      <c r="B14" s="434" t="s">
        <v>995</v>
      </c>
      <c r="C14" s="442" t="s">
        <v>1011</v>
      </c>
    </row>
    <row r="15" spans="1:3" s="433" customFormat="1" ht="50.1" customHeight="1" x14ac:dyDescent="0.25">
      <c r="A15" s="440" t="s">
        <v>996</v>
      </c>
      <c r="B15" s="434" t="s">
        <v>997</v>
      </c>
      <c r="C15" s="442" t="s">
        <v>1011</v>
      </c>
    </row>
    <row r="16" spans="1:3" s="433" customFormat="1" ht="50.1" customHeight="1" x14ac:dyDescent="0.25">
      <c r="A16" s="440" t="s">
        <v>999</v>
      </c>
      <c r="B16" s="434" t="s">
        <v>1000</v>
      </c>
      <c r="C16" s="441" t="s">
        <v>1013</v>
      </c>
    </row>
    <row r="17" spans="1:3" s="433" customFormat="1" ht="50.1" customHeight="1" x14ac:dyDescent="0.25">
      <c r="A17" s="440" t="s">
        <v>1001</v>
      </c>
      <c r="B17" s="435" t="s">
        <v>1002</v>
      </c>
      <c r="C17" s="442" t="s">
        <v>1011</v>
      </c>
    </row>
    <row r="18" spans="1:3" s="433" customFormat="1" ht="50.1" customHeight="1" x14ac:dyDescent="0.25">
      <c r="A18" s="440" t="s">
        <v>1006</v>
      </c>
      <c r="B18" s="434" t="s">
        <v>1003</v>
      </c>
      <c r="C18" s="443" t="s">
        <v>1012</v>
      </c>
    </row>
    <row r="19" spans="1:3" s="433" customFormat="1" ht="50.1" customHeight="1" x14ac:dyDescent="0.25">
      <c r="A19" s="440" t="s">
        <v>1004</v>
      </c>
      <c r="B19" s="434" t="s">
        <v>1005</v>
      </c>
      <c r="C19" s="442" t="s">
        <v>1011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GH472"/>
  <sheetViews>
    <sheetView tabSelected="1" zoomScale="85" zoomScaleNormal="85" workbookViewId="0">
      <pane xSplit="50745"/>
      <selection sqref="A1:BS1"/>
      <selection pane="topRight" activeCell="DT84" sqref="DT84"/>
    </sheetView>
  </sheetViews>
  <sheetFormatPr baseColWidth="10" defaultColWidth="11.42578125" defaultRowHeight="15" x14ac:dyDescent="0.25"/>
  <cols>
    <col min="1" max="1" width="11.42578125" style="34"/>
    <col min="2" max="2" width="30.140625" style="34" bestFit="1" customWidth="1"/>
    <col min="3" max="3" width="12.140625" style="34" customWidth="1"/>
    <col min="4" max="4" width="7.5703125" style="34" bestFit="1" customWidth="1"/>
    <col min="5" max="5" width="6.5703125" style="34" customWidth="1"/>
    <col min="6" max="6" width="5.5703125" style="34" bestFit="1" customWidth="1"/>
    <col min="7" max="7" width="49.140625" style="19" customWidth="1"/>
    <col min="8" max="11" width="25.7109375" style="34" customWidth="1"/>
    <col min="12" max="12" width="4.42578125" style="33" customWidth="1"/>
    <col min="13" max="13" width="11.42578125" style="34"/>
    <col min="14" max="14" width="30.140625" style="34" bestFit="1" customWidth="1"/>
    <col min="15" max="15" width="4.42578125" style="34" bestFit="1" customWidth="1"/>
    <col min="16" max="16" width="9.140625" style="34" bestFit="1" customWidth="1"/>
    <col min="17" max="17" width="4.42578125" style="34" bestFit="1" customWidth="1"/>
    <col min="18" max="18" width="5.5703125" style="34" bestFit="1" customWidth="1"/>
    <col min="19" max="20" width="49.140625" style="19" hidden="1" customWidth="1"/>
    <col min="21" max="21" width="49.140625" style="19" customWidth="1"/>
    <col min="22" max="25" width="25.7109375" style="34" customWidth="1"/>
    <col min="26" max="26" width="4.42578125" style="33" customWidth="1"/>
    <col min="27" max="27" width="11.42578125" style="34"/>
    <col min="28" max="28" width="30.140625" style="34" bestFit="1" customWidth="1"/>
    <col min="29" max="29" width="4.42578125" style="34" bestFit="1" customWidth="1"/>
    <col min="30" max="30" width="9.140625" style="34" bestFit="1" customWidth="1"/>
    <col min="31" max="31" width="4.42578125" style="34" bestFit="1" customWidth="1"/>
    <col min="32" max="32" width="5.5703125" style="34" bestFit="1" customWidth="1"/>
    <col min="33" max="33" width="49.140625" style="34" customWidth="1"/>
    <col min="34" max="35" width="25.7109375" style="34" customWidth="1"/>
    <col min="36" max="36" width="10.85546875" style="34" hidden="1" customWidth="1"/>
    <col min="37" max="37" width="26.42578125" style="34" hidden="1" customWidth="1"/>
    <col min="38" max="38" width="5.42578125" style="34" hidden="1" customWidth="1"/>
    <col min="39" max="39" width="6.140625" style="34" hidden="1" customWidth="1"/>
    <col min="40" max="40" width="5.140625" style="34" hidden="1" customWidth="1"/>
    <col min="41" max="41" width="6.85546875" style="34" hidden="1" customWidth="1"/>
    <col min="42" max="42" width="48.85546875" style="19" hidden="1" customWidth="1"/>
    <col min="43" max="43" width="4.42578125" style="33" hidden="1" customWidth="1"/>
    <col min="44" max="44" width="11.42578125" style="34" hidden="1" customWidth="1"/>
    <col min="45" max="45" width="24.5703125" style="34" hidden="1" customWidth="1"/>
    <col min="46" max="46" width="49.5703125" style="19" hidden="1" customWidth="1"/>
    <col min="47" max="47" width="4.42578125" style="33" customWidth="1"/>
    <col min="48" max="48" width="11.28515625" style="34" customWidth="1"/>
    <col min="49" max="49" width="31.5703125" style="34" customWidth="1"/>
    <col min="50" max="50" width="4.42578125" style="34" bestFit="1" customWidth="1"/>
    <col min="51" max="51" width="7.5703125" style="34" bestFit="1" customWidth="1"/>
    <col min="52" max="52" width="6.5703125" style="34" customWidth="1"/>
    <col min="53" max="53" width="5.5703125" style="34" bestFit="1" customWidth="1"/>
    <col min="54" max="54" width="45" style="19" customWidth="1"/>
    <col min="55" max="55" width="27.140625" style="34" customWidth="1"/>
    <col min="56" max="56" width="24.5703125" style="34" customWidth="1"/>
    <col min="57" max="57" width="4.42578125" style="33" customWidth="1"/>
    <col min="58" max="58" width="11.42578125" style="34"/>
    <col min="59" max="59" width="30.140625" style="34" bestFit="1" customWidth="1"/>
    <col min="60" max="60" width="12.140625" style="34" customWidth="1"/>
    <col min="61" max="61" width="7.5703125" style="34" bestFit="1" customWidth="1"/>
    <col min="62" max="62" width="6.5703125" style="34" customWidth="1"/>
    <col min="63" max="63" width="5.5703125" style="34" bestFit="1" customWidth="1"/>
    <col min="64" max="64" width="49.140625" style="19" customWidth="1"/>
    <col min="65" max="65" width="22.85546875" style="34" customWidth="1"/>
    <col min="66" max="66" width="4.42578125" style="33" customWidth="1"/>
    <col min="67" max="67" width="11.28515625" style="34" customWidth="1"/>
    <col min="68" max="68" width="31.5703125" style="34" customWidth="1"/>
    <col min="69" max="69" width="4.42578125" style="34" bestFit="1" customWidth="1"/>
    <col min="70" max="70" width="7.5703125" style="34" bestFit="1" customWidth="1"/>
    <col min="71" max="71" width="6.5703125" style="34" customWidth="1"/>
    <col min="72" max="72" width="5.5703125" style="34" bestFit="1" customWidth="1"/>
    <col min="73" max="73" width="45" style="19" customWidth="1"/>
    <col min="74" max="74" width="27.5703125" style="19" customWidth="1"/>
    <col min="75" max="75" width="4.42578125" style="33" customWidth="1"/>
    <col min="76" max="76" width="0" style="34" hidden="1" customWidth="1"/>
    <col min="77" max="77" width="26.140625" style="34" hidden="1" customWidth="1"/>
    <col min="78" max="78" width="54.42578125" style="19" hidden="1" customWidth="1"/>
    <col min="79" max="79" width="4.140625" style="33" hidden="1" customWidth="1"/>
    <col min="80" max="80" width="0" style="34" hidden="1" customWidth="1"/>
    <col min="81" max="81" width="27.85546875" style="34" hidden="1" customWidth="1"/>
    <col min="82" max="82" width="44.140625" style="19" hidden="1" customWidth="1"/>
    <col min="83" max="83" width="11.28515625" style="34" customWidth="1"/>
    <col min="84" max="84" width="31.5703125" style="34" customWidth="1"/>
    <col min="85" max="85" width="4.42578125" style="34" bestFit="1" customWidth="1"/>
    <col min="86" max="86" width="7.5703125" style="34" bestFit="1" customWidth="1"/>
    <col min="87" max="87" width="6.5703125" style="34" customWidth="1"/>
    <col min="88" max="88" width="5.5703125" style="34" bestFit="1" customWidth="1"/>
    <col min="89" max="89" width="45" style="19" customWidth="1"/>
    <col min="90" max="90" width="24.28515625" style="19" customWidth="1"/>
    <col min="91" max="91" width="19.5703125" style="34" customWidth="1"/>
    <col min="92" max="92" width="4.42578125" style="33" customWidth="1"/>
    <col min="93" max="93" width="11.42578125" style="34"/>
    <col min="94" max="94" width="30.140625" style="34" bestFit="1" customWidth="1"/>
    <col min="95" max="95" width="4.42578125" style="34" bestFit="1" customWidth="1"/>
    <col min="96" max="96" width="9.140625" style="34" bestFit="1" customWidth="1"/>
    <col min="97" max="97" width="4.42578125" style="34" bestFit="1" customWidth="1"/>
    <col min="98" max="98" width="5.5703125" style="34" bestFit="1" customWidth="1"/>
    <col min="99" max="99" width="49.140625" style="19" customWidth="1"/>
    <col min="100" max="100" width="18.140625" style="34" customWidth="1"/>
    <col min="101" max="101" width="4.42578125" style="33" customWidth="1"/>
    <col min="102" max="102" width="11.28515625" style="34" customWidth="1"/>
    <col min="103" max="103" width="31.5703125" style="34" customWidth="1"/>
    <col min="104" max="104" width="4.42578125" style="34" bestFit="1" customWidth="1"/>
    <col min="105" max="105" width="7.5703125" style="34" bestFit="1" customWidth="1"/>
    <col min="106" max="106" width="6.5703125" style="34" customWidth="1"/>
    <col min="107" max="107" width="5.5703125" style="34" bestFit="1" customWidth="1"/>
    <col min="108" max="108" width="45" style="19" customWidth="1"/>
    <col min="109" max="109" width="24.140625" style="19" customWidth="1"/>
    <col min="110" max="110" width="4.42578125" style="33" customWidth="1"/>
    <col min="111" max="111" width="11.28515625" style="34" customWidth="1"/>
    <col min="112" max="112" width="31.5703125" style="34" customWidth="1"/>
    <col min="113" max="113" width="4.42578125" style="34" bestFit="1" customWidth="1"/>
    <col min="114" max="114" width="7.5703125" style="34" bestFit="1" customWidth="1"/>
    <col min="115" max="115" width="6.5703125" style="34" customWidth="1"/>
    <col min="116" max="116" width="5.5703125" style="34" bestFit="1" customWidth="1"/>
    <col min="117" max="117" width="45" style="19" customWidth="1"/>
    <col min="118" max="118" width="24.5703125" style="19" customWidth="1"/>
    <col min="119" max="16384" width="11.42578125" style="34"/>
  </cols>
  <sheetData>
    <row r="1" spans="1:190" ht="60" customHeight="1" x14ac:dyDescent="0.25">
      <c r="A1" s="199" t="s">
        <v>1017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200"/>
      <c r="AH1" s="200"/>
      <c r="AI1" s="200"/>
      <c r="AJ1" s="200"/>
      <c r="AK1" s="200"/>
      <c r="AL1" s="200"/>
      <c r="AM1" s="200"/>
      <c r="AN1" s="200"/>
      <c r="AO1" s="200"/>
      <c r="AP1" s="200"/>
      <c r="AQ1" s="200"/>
      <c r="AR1" s="200"/>
      <c r="AS1" s="200"/>
      <c r="AT1" s="200"/>
      <c r="AU1" s="200"/>
      <c r="AV1" s="200"/>
      <c r="AW1" s="200"/>
      <c r="AX1" s="200"/>
      <c r="AY1" s="200"/>
      <c r="AZ1" s="200"/>
      <c r="BA1" s="200"/>
      <c r="BB1" s="200"/>
      <c r="BC1" s="200"/>
      <c r="BD1" s="200"/>
      <c r="BE1" s="200"/>
      <c r="BF1" s="200"/>
      <c r="BG1" s="200"/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179"/>
      <c r="BU1" s="179"/>
      <c r="BV1" s="179"/>
      <c r="BW1" s="179"/>
      <c r="BX1" s="179"/>
      <c r="BY1" s="179"/>
      <c r="BZ1" s="179"/>
      <c r="CA1" s="179"/>
      <c r="CB1" s="179"/>
      <c r="CC1" s="179"/>
      <c r="CD1" s="179"/>
      <c r="CE1" s="180"/>
      <c r="CF1" s="178"/>
      <c r="CG1" s="179"/>
      <c r="CH1" s="179"/>
      <c r="CI1" s="179"/>
      <c r="CJ1" s="179"/>
      <c r="CK1" s="179"/>
      <c r="CL1" s="179"/>
      <c r="CM1" s="186"/>
      <c r="CN1" s="179"/>
      <c r="CO1" s="179"/>
      <c r="CP1" s="179"/>
      <c r="CQ1" s="179"/>
      <c r="CR1" s="179"/>
      <c r="CS1" s="179"/>
      <c r="CT1" s="179"/>
      <c r="CU1" s="179"/>
      <c r="CV1" s="186"/>
      <c r="CW1" s="179"/>
      <c r="CX1" s="179"/>
      <c r="CY1" s="179"/>
      <c r="CZ1" s="179"/>
      <c r="DA1" s="179"/>
      <c r="DB1" s="179"/>
      <c r="DC1" s="179"/>
      <c r="DD1" s="179"/>
      <c r="DE1" s="179"/>
      <c r="DF1" s="179"/>
      <c r="DG1" s="179"/>
      <c r="DH1" s="179"/>
      <c r="DI1" s="179"/>
      <c r="DJ1" s="179"/>
      <c r="DK1" s="179"/>
      <c r="DL1" s="179"/>
      <c r="DM1" s="179"/>
      <c r="DN1" s="179"/>
      <c r="EQ1" s="179"/>
      <c r="ER1" s="179"/>
      <c r="ES1" s="179"/>
      <c r="ET1" s="179"/>
      <c r="EU1" s="179"/>
      <c r="EV1" s="179"/>
      <c r="EW1" s="179"/>
      <c r="EX1" s="180"/>
    </row>
    <row r="2" spans="1:190" ht="15" customHeight="1" thickBot="1" x14ac:dyDescent="0.3">
      <c r="A2" s="181"/>
      <c r="B2" s="182"/>
      <c r="C2" s="182"/>
      <c r="D2" s="182"/>
      <c r="E2" s="182"/>
      <c r="F2" s="182"/>
      <c r="G2" s="182"/>
      <c r="H2" s="316"/>
      <c r="I2" s="316"/>
      <c r="J2" s="316"/>
      <c r="K2" s="316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316"/>
      <c r="W2" s="316"/>
      <c r="X2" s="316"/>
      <c r="Y2" s="316"/>
      <c r="Z2" s="182"/>
      <c r="AA2" s="182"/>
      <c r="AB2" s="182"/>
      <c r="AC2" s="182"/>
      <c r="AD2" s="182"/>
      <c r="AE2" s="182"/>
      <c r="AF2" s="182"/>
      <c r="AG2" s="316"/>
      <c r="AH2" s="316"/>
      <c r="AI2" s="316"/>
      <c r="AJ2" s="182"/>
      <c r="AK2" s="182"/>
      <c r="AL2" s="182"/>
      <c r="AM2" s="182"/>
      <c r="AN2" s="182"/>
      <c r="AO2" s="182"/>
      <c r="AP2" s="182"/>
      <c r="AQ2" s="182"/>
      <c r="AR2" s="182"/>
      <c r="AS2" s="182"/>
      <c r="AT2" s="182"/>
      <c r="AU2" s="182"/>
      <c r="AV2" s="182"/>
      <c r="AW2" s="182"/>
      <c r="AX2" s="182"/>
      <c r="AY2" s="182"/>
      <c r="AZ2" s="182"/>
      <c r="BA2" s="182"/>
      <c r="BB2" s="182"/>
      <c r="BC2" s="316"/>
      <c r="BD2" s="316"/>
      <c r="BE2" s="182"/>
      <c r="BF2" s="182"/>
      <c r="BG2" s="182"/>
      <c r="BH2" s="182"/>
      <c r="BI2" s="182"/>
      <c r="BJ2" s="182"/>
      <c r="BK2" s="182"/>
      <c r="BL2" s="182"/>
      <c r="BM2" s="316"/>
      <c r="BN2" s="182"/>
      <c r="BO2" s="182"/>
      <c r="BP2" s="182"/>
      <c r="BQ2" s="182"/>
      <c r="BR2" s="182"/>
      <c r="BS2" s="182"/>
      <c r="BT2" s="182"/>
      <c r="BU2" s="182"/>
      <c r="BV2" s="182"/>
      <c r="BW2" s="182"/>
      <c r="BX2" s="182"/>
      <c r="BY2" s="182"/>
      <c r="BZ2" s="182"/>
      <c r="CA2" s="182"/>
      <c r="CB2" s="182"/>
      <c r="CC2" s="182"/>
      <c r="CD2" s="182"/>
      <c r="CE2" s="183"/>
      <c r="CF2" s="181"/>
      <c r="CG2" s="182"/>
      <c r="CH2" s="182"/>
      <c r="CI2" s="182"/>
      <c r="CJ2" s="182"/>
      <c r="CK2" s="182"/>
      <c r="CL2" s="182"/>
      <c r="CM2" s="316"/>
      <c r="CN2" s="182"/>
      <c r="CO2" s="182"/>
      <c r="CP2" s="182"/>
      <c r="CQ2" s="182"/>
      <c r="CR2" s="182"/>
      <c r="CS2" s="182"/>
      <c r="CT2" s="182"/>
      <c r="CU2" s="182"/>
      <c r="CV2" s="316"/>
      <c r="CW2" s="182"/>
      <c r="CX2" s="182"/>
      <c r="CY2" s="182"/>
      <c r="CZ2" s="182"/>
      <c r="DA2" s="182"/>
      <c r="DB2" s="182"/>
      <c r="DC2" s="182"/>
      <c r="DD2" s="182"/>
      <c r="DE2" s="182"/>
      <c r="DF2" s="182"/>
      <c r="DG2" s="182"/>
      <c r="DH2" s="182"/>
      <c r="DI2" s="182"/>
      <c r="DJ2" s="182"/>
      <c r="DK2" s="182"/>
      <c r="DL2" s="182"/>
      <c r="DM2" s="182"/>
      <c r="DN2" s="182"/>
      <c r="EQ2" s="182"/>
      <c r="ER2" s="182"/>
      <c r="ES2" s="182"/>
      <c r="ET2" s="182"/>
      <c r="EU2" s="182"/>
      <c r="EV2" s="182"/>
      <c r="EW2" s="182"/>
      <c r="EX2" s="183"/>
    </row>
    <row r="3" spans="1:190" ht="99" customHeight="1" x14ac:dyDescent="0.25">
      <c r="A3" s="229" t="s">
        <v>699</v>
      </c>
      <c r="B3" s="230"/>
      <c r="C3" s="230"/>
      <c r="D3" s="230"/>
      <c r="E3" s="230"/>
      <c r="F3" s="230"/>
      <c r="G3" s="230"/>
      <c r="H3" s="230"/>
      <c r="I3" s="230"/>
      <c r="J3" s="230"/>
      <c r="K3" s="231"/>
      <c r="L3" s="35"/>
      <c r="M3" s="229" t="s">
        <v>728</v>
      </c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1"/>
      <c r="Z3" s="35"/>
      <c r="AA3" s="229" t="s">
        <v>729</v>
      </c>
      <c r="AB3" s="230"/>
      <c r="AC3" s="230"/>
      <c r="AD3" s="230"/>
      <c r="AE3" s="230"/>
      <c r="AF3" s="230"/>
      <c r="AG3" s="230"/>
      <c r="AH3" s="230"/>
      <c r="AI3" s="230"/>
      <c r="AJ3" s="240" t="s">
        <v>499</v>
      </c>
      <c r="AK3" s="241"/>
      <c r="AL3" s="241"/>
      <c r="AM3" s="241"/>
      <c r="AN3" s="241"/>
      <c r="AO3" s="241"/>
      <c r="AP3" s="241"/>
      <c r="AQ3" s="241"/>
      <c r="AR3" s="241"/>
      <c r="AS3" s="241"/>
      <c r="AT3" s="242"/>
      <c r="AU3" s="35"/>
      <c r="AV3" s="201" t="s">
        <v>802</v>
      </c>
      <c r="AW3" s="202"/>
      <c r="AX3" s="202"/>
      <c r="AY3" s="202"/>
      <c r="AZ3" s="202"/>
      <c r="BA3" s="202"/>
      <c r="BB3" s="202"/>
      <c r="BC3" s="202"/>
      <c r="BD3" s="202"/>
      <c r="BE3" s="155"/>
      <c r="BF3" s="201" t="s">
        <v>803</v>
      </c>
      <c r="BG3" s="202"/>
      <c r="BH3" s="202"/>
      <c r="BI3" s="202"/>
      <c r="BJ3" s="202"/>
      <c r="BK3" s="202"/>
      <c r="BL3" s="202"/>
      <c r="BM3" s="202"/>
      <c r="BN3" s="155"/>
      <c r="BO3" s="201" t="s">
        <v>804</v>
      </c>
      <c r="BP3" s="202"/>
      <c r="BQ3" s="202"/>
      <c r="BR3" s="202"/>
      <c r="BS3" s="202"/>
      <c r="BT3" s="202"/>
      <c r="BU3" s="202"/>
      <c r="BV3" s="202"/>
      <c r="BW3" s="155"/>
      <c r="BX3" s="155"/>
      <c r="BY3" s="155"/>
      <c r="BZ3" s="155"/>
      <c r="CA3" s="155"/>
      <c r="CB3" s="155"/>
      <c r="CC3" s="155"/>
      <c r="CD3" s="155"/>
      <c r="CE3" s="205" t="s">
        <v>805</v>
      </c>
      <c r="CF3" s="205"/>
      <c r="CG3" s="205"/>
      <c r="CH3" s="205"/>
      <c r="CI3" s="205"/>
      <c r="CJ3" s="205"/>
      <c r="CK3" s="205"/>
      <c r="CL3" s="118"/>
      <c r="CM3" s="118"/>
      <c r="CN3" s="155"/>
      <c r="CO3" s="205" t="s">
        <v>806</v>
      </c>
      <c r="CP3" s="205"/>
      <c r="CQ3" s="205"/>
      <c r="CR3" s="205"/>
      <c r="CS3" s="205"/>
      <c r="CT3" s="205"/>
      <c r="CU3" s="205"/>
      <c r="CV3" s="205"/>
      <c r="CW3" s="155"/>
      <c r="CX3" s="205" t="s">
        <v>807</v>
      </c>
      <c r="CY3" s="205"/>
      <c r="CZ3" s="205"/>
      <c r="DA3" s="205"/>
      <c r="DB3" s="205"/>
      <c r="DC3" s="205"/>
      <c r="DD3" s="205"/>
      <c r="DE3" s="205"/>
      <c r="DF3" s="155"/>
      <c r="DG3" s="201" t="s">
        <v>808</v>
      </c>
      <c r="DH3" s="202"/>
      <c r="DI3" s="202"/>
      <c r="DJ3" s="202"/>
      <c r="DK3" s="202"/>
      <c r="DL3" s="202"/>
      <c r="DM3" s="202"/>
      <c r="DN3" s="202"/>
    </row>
    <row r="4" spans="1:190" ht="15" customHeight="1" x14ac:dyDescent="0.25">
      <c r="A4" s="229"/>
      <c r="B4" s="230"/>
      <c r="C4" s="230"/>
      <c r="D4" s="230"/>
      <c r="E4" s="230"/>
      <c r="F4" s="230"/>
      <c r="G4" s="230"/>
      <c r="H4" s="230"/>
      <c r="I4" s="230"/>
      <c r="J4" s="230"/>
      <c r="K4" s="231"/>
      <c r="L4" s="32"/>
      <c r="M4" s="229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1"/>
      <c r="Z4" s="32"/>
      <c r="AA4" s="229"/>
      <c r="AB4" s="230"/>
      <c r="AC4" s="230"/>
      <c r="AD4" s="230"/>
      <c r="AE4" s="230"/>
      <c r="AF4" s="230"/>
      <c r="AG4" s="230"/>
      <c r="AH4" s="230"/>
      <c r="AI4" s="230"/>
      <c r="AJ4" s="243" t="s">
        <v>235</v>
      </c>
      <c r="AK4" s="236"/>
      <c r="AL4" s="236"/>
      <c r="AM4" s="236"/>
      <c r="AN4" s="236"/>
      <c r="AO4" s="236"/>
      <c r="AP4" s="236"/>
      <c r="AQ4" s="36"/>
      <c r="AR4" s="236" t="s">
        <v>306</v>
      </c>
      <c r="AS4" s="236"/>
      <c r="AT4" s="237"/>
      <c r="AU4" s="32"/>
      <c r="AV4" s="201"/>
      <c r="AW4" s="202"/>
      <c r="AX4" s="202"/>
      <c r="AY4" s="202"/>
      <c r="AZ4" s="202"/>
      <c r="BA4" s="202"/>
      <c r="BB4" s="202"/>
      <c r="BC4" s="202"/>
      <c r="BD4" s="202"/>
      <c r="BE4" s="32"/>
      <c r="BF4" s="201"/>
      <c r="BG4" s="202"/>
      <c r="BH4" s="202"/>
      <c r="BI4" s="202"/>
      <c r="BJ4" s="202"/>
      <c r="BK4" s="202"/>
      <c r="BL4" s="202"/>
      <c r="BM4" s="202"/>
      <c r="BN4" s="32"/>
      <c r="BO4" s="201"/>
      <c r="BP4" s="202"/>
      <c r="BQ4" s="202"/>
      <c r="BR4" s="202"/>
      <c r="BS4" s="202"/>
      <c r="BT4" s="202"/>
      <c r="BU4" s="202"/>
      <c r="BV4" s="202"/>
      <c r="BW4" s="32"/>
      <c r="BX4" s="205" t="s">
        <v>278</v>
      </c>
      <c r="BY4" s="205"/>
      <c r="BZ4" s="245"/>
      <c r="CA4" s="32"/>
      <c r="CB4" s="205" t="s">
        <v>319</v>
      </c>
      <c r="CC4" s="205"/>
      <c r="CD4" s="205"/>
      <c r="CE4" s="205"/>
      <c r="CF4" s="205"/>
      <c r="CG4" s="205"/>
      <c r="CH4" s="205"/>
      <c r="CI4" s="205"/>
      <c r="CJ4" s="205"/>
      <c r="CK4" s="205"/>
      <c r="CL4" s="118"/>
      <c r="CM4" s="118"/>
      <c r="CN4" s="32"/>
      <c r="CO4" s="205"/>
      <c r="CP4" s="205"/>
      <c r="CQ4" s="205"/>
      <c r="CR4" s="205"/>
      <c r="CS4" s="205"/>
      <c r="CT4" s="205"/>
      <c r="CU4" s="205"/>
      <c r="CV4" s="205"/>
      <c r="CW4" s="32"/>
      <c r="CX4" s="205"/>
      <c r="CY4" s="205"/>
      <c r="CZ4" s="205"/>
      <c r="DA4" s="205"/>
      <c r="DB4" s="205"/>
      <c r="DC4" s="205"/>
      <c r="DD4" s="205"/>
      <c r="DE4" s="205"/>
      <c r="DF4" s="32"/>
      <c r="DG4" s="201"/>
      <c r="DH4" s="202"/>
      <c r="DI4" s="202"/>
      <c r="DJ4" s="202"/>
      <c r="DK4" s="202"/>
      <c r="DL4" s="202"/>
      <c r="DM4" s="202"/>
      <c r="DN4" s="202"/>
    </row>
    <row r="5" spans="1:190" ht="29.25" customHeight="1" thickBot="1" x14ac:dyDescent="0.3">
      <c r="A5" s="232"/>
      <c r="B5" s="233"/>
      <c r="C5" s="233"/>
      <c r="D5" s="233"/>
      <c r="E5" s="233"/>
      <c r="F5" s="233"/>
      <c r="G5" s="233"/>
      <c r="H5" s="233"/>
      <c r="I5" s="233"/>
      <c r="J5" s="233"/>
      <c r="K5" s="234"/>
      <c r="L5" s="32"/>
      <c r="M5" s="232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4"/>
      <c r="Z5" s="32"/>
      <c r="AA5" s="232"/>
      <c r="AB5" s="233"/>
      <c r="AC5" s="233"/>
      <c r="AD5" s="233"/>
      <c r="AE5" s="233"/>
      <c r="AF5" s="233"/>
      <c r="AG5" s="233"/>
      <c r="AH5" s="233"/>
      <c r="AI5" s="233"/>
      <c r="AJ5" s="244"/>
      <c r="AK5" s="238"/>
      <c r="AL5" s="238"/>
      <c r="AM5" s="238"/>
      <c r="AN5" s="238"/>
      <c r="AO5" s="238"/>
      <c r="AP5" s="238"/>
      <c r="AQ5" s="36"/>
      <c r="AR5" s="238"/>
      <c r="AS5" s="238"/>
      <c r="AT5" s="239"/>
      <c r="AU5" s="32"/>
      <c r="AV5" s="203"/>
      <c r="AW5" s="204"/>
      <c r="AX5" s="204"/>
      <c r="AY5" s="204"/>
      <c r="AZ5" s="204"/>
      <c r="BA5" s="204"/>
      <c r="BB5" s="204"/>
      <c r="BC5" s="204"/>
      <c r="BD5" s="292"/>
      <c r="BE5" s="32"/>
      <c r="BF5" s="203"/>
      <c r="BG5" s="204"/>
      <c r="BH5" s="204"/>
      <c r="BI5" s="204"/>
      <c r="BJ5" s="204"/>
      <c r="BK5" s="204"/>
      <c r="BL5" s="204"/>
      <c r="BM5" s="292"/>
      <c r="BN5" s="32"/>
      <c r="BO5" s="203"/>
      <c r="BP5" s="204"/>
      <c r="BQ5" s="204"/>
      <c r="BR5" s="204"/>
      <c r="BS5" s="204"/>
      <c r="BT5" s="204"/>
      <c r="BU5" s="204"/>
      <c r="BV5" s="292"/>
      <c r="BW5" s="32"/>
      <c r="BX5" s="206"/>
      <c r="BY5" s="206"/>
      <c r="BZ5" s="246"/>
      <c r="CA5" s="32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76"/>
      <c r="CM5" s="118"/>
      <c r="CN5" s="32"/>
      <c r="CO5" s="206"/>
      <c r="CP5" s="206"/>
      <c r="CQ5" s="206"/>
      <c r="CR5" s="206"/>
      <c r="CS5" s="206"/>
      <c r="CT5" s="206"/>
      <c r="CU5" s="206"/>
      <c r="CV5" s="306"/>
      <c r="CW5" s="32"/>
      <c r="CX5" s="206"/>
      <c r="CY5" s="206"/>
      <c r="CZ5" s="206"/>
      <c r="DA5" s="206"/>
      <c r="DB5" s="206"/>
      <c r="DC5" s="206"/>
      <c r="DD5" s="206"/>
      <c r="DE5" s="306"/>
      <c r="DF5" s="32"/>
      <c r="DG5" s="203"/>
      <c r="DH5" s="204"/>
      <c r="DI5" s="204"/>
      <c r="DJ5" s="204"/>
      <c r="DK5" s="204"/>
      <c r="DL5" s="204"/>
      <c r="DM5" s="204"/>
      <c r="DN5" s="204"/>
    </row>
    <row r="6" spans="1:190" ht="63" customHeight="1" thickBot="1" x14ac:dyDescent="0.3">
      <c r="A6" s="30" t="s">
        <v>0</v>
      </c>
      <c r="B6" s="28" t="s">
        <v>1</v>
      </c>
      <c r="C6" s="28" t="s">
        <v>2</v>
      </c>
      <c r="D6" s="28" t="s">
        <v>132</v>
      </c>
      <c r="E6" s="28" t="s">
        <v>133</v>
      </c>
      <c r="F6" s="28" t="s">
        <v>3</v>
      </c>
      <c r="G6" s="67" t="s">
        <v>475</v>
      </c>
      <c r="H6" s="383" t="s">
        <v>469</v>
      </c>
      <c r="I6" s="383" t="s">
        <v>825</v>
      </c>
      <c r="J6" s="383" t="s">
        <v>853</v>
      </c>
      <c r="K6" s="383" t="s">
        <v>470</v>
      </c>
      <c r="L6" s="32"/>
      <c r="M6" s="157" t="s">
        <v>0</v>
      </c>
      <c r="N6" s="158" t="s">
        <v>1</v>
      </c>
      <c r="O6" s="158" t="s">
        <v>2</v>
      </c>
      <c r="P6" s="158" t="s">
        <v>132</v>
      </c>
      <c r="Q6" s="158" t="s">
        <v>133</v>
      </c>
      <c r="R6" s="158" t="s">
        <v>3</v>
      </c>
      <c r="S6" s="159" t="s">
        <v>578</v>
      </c>
      <c r="T6" s="159" t="s">
        <v>534</v>
      </c>
      <c r="U6" s="159" t="s">
        <v>535</v>
      </c>
      <c r="V6" s="383" t="s">
        <v>892</v>
      </c>
      <c r="W6" s="383" t="s">
        <v>825</v>
      </c>
      <c r="X6" s="383" t="s">
        <v>485</v>
      </c>
      <c r="Y6" s="175" t="s">
        <v>470</v>
      </c>
      <c r="Z6" s="32"/>
      <c r="AA6" s="157" t="s">
        <v>0</v>
      </c>
      <c r="AB6" s="158" t="s">
        <v>1</v>
      </c>
      <c r="AC6" s="158" t="s">
        <v>2</v>
      </c>
      <c r="AD6" s="158" t="s">
        <v>132</v>
      </c>
      <c r="AE6" s="158" t="s">
        <v>133</v>
      </c>
      <c r="AF6" s="158" t="s">
        <v>3</v>
      </c>
      <c r="AG6" s="383" t="s">
        <v>400</v>
      </c>
      <c r="AH6" s="383" t="s">
        <v>485</v>
      </c>
      <c r="AI6" s="175" t="s">
        <v>470</v>
      </c>
      <c r="AJ6" s="191" t="s">
        <v>0</v>
      </c>
      <c r="AK6" s="28" t="s">
        <v>1</v>
      </c>
      <c r="AL6" s="28" t="s">
        <v>2</v>
      </c>
      <c r="AM6" s="28" t="s">
        <v>132</v>
      </c>
      <c r="AN6" s="28" t="s">
        <v>133</v>
      </c>
      <c r="AO6" s="28" t="s">
        <v>3</v>
      </c>
      <c r="AP6" s="29" t="s">
        <v>263</v>
      </c>
      <c r="AQ6" s="31"/>
      <c r="AR6" s="17" t="s">
        <v>0</v>
      </c>
      <c r="AS6" s="28" t="s">
        <v>1</v>
      </c>
      <c r="AT6" s="18" t="s">
        <v>269</v>
      </c>
      <c r="AU6" s="32"/>
      <c r="AV6" s="17" t="s">
        <v>0</v>
      </c>
      <c r="AW6" s="28" t="s">
        <v>1</v>
      </c>
      <c r="AX6" s="28" t="s">
        <v>2</v>
      </c>
      <c r="AY6" s="28" t="s">
        <v>132</v>
      </c>
      <c r="AZ6" s="28" t="s">
        <v>133</v>
      </c>
      <c r="BA6" s="28" t="s">
        <v>3</v>
      </c>
      <c r="BB6" s="18" t="s">
        <v>265</v>
      </c>
      <c r="BC6" s="18" t="s">
        <v>604</v>
      </c>
      <c r="BD6" s="318" t="s">
        <v>967</v>
      </c>
      <c r="BE6" s="32"/>
      <c r="BF6" s="30" t="s">
        <v>0</v>
      </c>
      <c r="BG6" s="28" t="s">
        <v>1</v>
      </c>
      <c r="BH6" s="28" t="s">
        <v>2</v>
      </c>
      <c r="BI6" s="28" t="s">
        <v>132</v>
      </c>
      <c r="BJ6" s="28" t="s">
        <v>133</v>
      </c>
      <c r="BK6" s="28" t="s">
        <v>3</v>
      </c>
      <c r="BL6" s="67" t="s">
        <v>475</v>
      </c>
      <c r="BM6" s="333" t="s">
        <v>966</v>
      </c>
      <c r="BN6" s="32"/>
      <c r="BO6" s="17" t="s">
        <v>0</v>
      </c>
      <c r="BP6" s="28" t="s">
        <v>1</v>
      </c>
      <c r="BQ6" s="28" t="s">
        <v>2</v>
      </c>
      <c r="BR6" s="28" t="s">
        <v>132</v>
      </c>
      <c r="BS6" s="28" t="s">
        <v>133</v>
      </c>
      <c r="BT6" s="28" t="s">
        <v>3</v>
      </c>
      <c r="BU6" s="196" t="s">
        <v>265</v>
      </c>
      <c r="BV6" s="333" t="s">
        <v>966</v>
      </c>
      <c r="BW6" s="32"/>
      <c r="BX6" s="17" t="s">
        <v>0</v>
      </c>
      <c r="BY6" s="28" t="s">
        <v>1</v>
      </c>
      <c r="BZ6" s="18" t="s">
        <v>264</v>
      </c>
      <c r="CB6" s="17" t="s">
        <v>0</v>
      </c>
      <c r="CC6" s="28" t="s">
        <v>1</v>
      </c>
      <c r="CD6" s="196" t="s">
        <v>270</v>
      </c>
      <c r="CE6" s="174" t="s">
        <v>0</v>
      </c>
      <c r="CF6" s="158" t="s">
        <v>1</v>
      </c>
      <c r="CG6" s="158" t="s">
        <v>2</v>
      </c>
      <c r="CH6" s="158" t="s">
        <v>132</v>
      </c>
      <c r="CI6" s="158" t="s">
        <v>133</v>
      </c>
      <c r="CJ6" s="158" t="s">
        <v>3</v>
      </c>
      <c r="CK6" s="175" t="s">
        <v>617</v>
      </c>
      <c r="CL6" s="137" t="s">
        <v>605</v>
      </c>
      <c r="CM6" s="318" t="s">
        <v>965</v>
      </c>
      <c r="CN6" s="32"/>
      <c r="CO6" s="157" t="s">
        <v>0</v>
      </c>
      <c r="CP6" s="158" t="s">
        <v>1</v>
      </c>
      <c r="CQ6" s="158" t="s">
        <v>2</v>
      </c>
      <c r="CR6" s="158" t="s">
        <v>132</v>
      </c>
      <c r="CS6" s="158" t="s">
        <v>133</v>
      </c>
      <c r="CT6" s="158" t="s">
        <v>3</v>
      </c>
      <c r="CU6" s="355" t="s">
        <v>535</v>
      </c>
      <c r="CV6" s="333" t="s">
        <v>968</v>
      </c>
      <c r="CW6" s="32"/>
      <c r="CX6" s="174" t="s">
        <v>0</v>
      </c>
      <c r="CY6" s="158" t="s">
        <v>1</v>
      </c>
      <c r="CZ6" s="158" t="s">
        <v>2</v>
      </c>
      <c r="DA6" s="158" t="s">
        <v>132</v>
      </c>
      <c r="DB6" s="158" t="s">
        <v>133</v>
      </c>
      <c r="DC6" s="158" t="s">
        <v>3</v>
      </c>
      <c r="DD6" s="317" t="s">
        <v>265</v>
      </c>
      <c r="DE6" s="429" t="s">
        <v>656</v>
      </c>
      <c r="DF6" s="32"/>
      <c r="DG6" s="17" t="s">
        <v>0</v>
      </c>
      <c r="DH6" s="28" t="s">
        <v>1</v>
      </c>
      <c r="DI6" s="28" t="s">
        <v>2</v>
      </c>
      <c r="DJ6" s="28" t="s">
        <v>132</v>
      </c>
      <c r="DK6" s="28" t="s">
        <v>133</v>
      </c>
      <c r="DL6" s="28" t="s">
        <v>3</v>
      </c>
      <c r="DM6" s="18" t="s">
        <v>265</v>
      </c>
      <c r="DN6" s="18" t="s">
        <v>973</v>
      </c>
    </row>
    <row r="7" spans="1:190" ht="41.25" customHeight="1" x14ac:dyDescent="0.25">
      <c r="A7" s="37" t="s">
        <v>4</v>
      </c>
      <c r="B7" s="38" t="s">
        <v>5</v>
      </c>
      <c r="C7" s="38" t="s">
        <v>6</v>
      </c>
      <c r="D7" s="38">
        <v>2</v>
      </c>
      <c r="E7" s="38">
        <v>1</v>
      </c>
      <c r="F7" s="38">
        <v>2</v>
      </c>
      <c r="G7" s="74" t="s">
        <v>7</v>
      </c>
      <c r="H7" s="372" t="s">
        <v>431</v>
      </c>
      <c r="I7" s="372" t="s">
        <v>431</v>
      </c>
      <c r="J7" s="372" t="s">
        <v>431</v>
      </c>
      <c r="K7" s="372" t="s">
        <v>431</v>
      </c>
      <c r="M7" s="40" t="str">
        <f>$A7</f>
        <v>CEENR</v>
      </c>
      <c r="N7" s="42" t="str">
        <f>$B7</f>
        <v>Code type d’enregistrement</v>
      </c>
      <c r="O7" s="4" t="str">
        <f>$C7</f>
        <v>AN</v>
      </c>
      <c r="P7" s="4">
        <f>$D7</f>
        <v>2</v>
      </c>
      <c r="Q7" s="4">
        <f>$E7</f>
        <v>1</v>
      </c>
      <c r="R7" s="4">
        <f>$F7</f>
        <v>2</v>
      </c>
      <c r="S7" s="74" t="s">
        <v>7</v>
      </c>
      <c r="T7" s="74" t="s">
        <v>7</v>
      </c>
      <c r="U7" s="74" t="s">
        <v>542</v>
      </c>
      <c r="V7" s="399" t="s">
        <v>431</v>
      </c>
      <c r="W7" s="399" t="s">
        <v>431</v>
      </c>
      <c r="X7" s="371" t="s">
        <v>431</v>
      </c>
      <c r="Y7" s="400" t="s">
        <v>431</v>
      </c>
      <c r="AA7" s="40" t="str">
        <f>$A7</f>
        <v>CEENR</v>
      </c>
      <c r="AB7" s="42" t="str">
        <f>$B7</f>
        <v>Code type d’enregistrement</v>
      </c>
      <c r="AC7" s="4" t="str">
        <f>$C7</f>
        <v>AN</v>
      </c>
      <c r="AD7" s="4">
        <f>$D7</f>
        <v>2</v>
      </c>
      <c r="AE7" s="4">
        <f>$E7</f>
        <v>1</v>
      </c>
      <c r="AF7" s="4">
        <f>$F7</f>
        <v>2</v>
      </c>
      <c r="AG7" s="38" t="s">
        <v>376</v>
      </c>
      <c r="AH7" s="371" t="s">
        <v>431</v>
      </c>
      <c r="AI7" s="371" t="s">
        <v>431</v>
      </c>
      <c r="AJ7" s="87" t="s">
        <v>4</v>
      </c>
      <c r="AK7" s="38" t="s">
        <v>5</v>
      </c>
      <c r="AL7" s="38" t="s">
        <v>6</v>
      </c>
      <c r="AM7" s="38">
        <v>2</v>
      </c>
      <c r="AN7" s="38">
        <v>1</v>
      </c>
      <c r="AO7" s="38">
        <v>2</v>
      </c>
      <c r="AP7" s="74" t="s">
        <v>7</v>
      </c>
      <c r="AQ7" s="96"/>
      <c r="AR7" s="87" t="s">
        <v>4</v>
      </c>
      <c r="AS7" s="39" t="s">
        <v>5</v>
      </c>
      <c r="AT7" s="26" t="s">
        <v>7</v>
      </c>
      <c r="AV7" s="40" t="str">
        <f>$A7</f>
        <v>CEENR</v>
      </c>
      <c r="AW7" s="42" t="str">
        <f>$B7</f>
        <v>Code type d’enregistrement</v>
      </c>
      <c r="AX7" s="4" t="str">
        <f>$C7</f>
        <v>AN</v>
      </c>
      <c r="AY7" s="4">
        <f>$D7</f>
        <v>2</v>
      </c>
      <c r="AZ7" s="4">
        <f>$E7</f>
        <v>1</v>
      </c>
      <c r="BA7" s="4">
        <f>$F7</f>
        <v>2</v>
      </c>
      <c r="BB7" s="99" t="s">
        <v>150</v>
      </c>
      <c r="BC7" s="319" t="s">
        <v>431</v>
      </c>
      <c r="BD7" s="320"/>
      <c r="BF7" s="37" t="s">
        <v>4</v>
      </c>
      <c r="BG7" s="38" t="s">
        <v>5</v>
      </c>
      <c r="BH7" s="38" t="s">
        <v>6</v>
      </c>
      <c r="BI7" s="38">
        <v>2</v>
      </c>
      <c r="BJ7" s="38">
        <v>1</v>
      </c>
      <c r="BK7" s="38">
        <v>2</v>
      </c>
      <c r="BL7" s="74" t="s">
        <v>7</v>
      </c>
      <c r="BM7" s="334">
        <v>14</v>
      </c>
      <c r="BO7" s="40" t="str">
        <f>$A7</f>
        <v>CEENR</v>
      </c>
      <c r="BP7" s="42" t="str">
        <f>$B7</f>
        <v>Code type d’enregistrement</v>
      </c>
      <c r="BQ7" s="4" t="str">
        <f>$C7</f>
        <v>AN</v>
      </c>
      <c r="BR7" s="4">
        <f>$D7</f>
        <v>2</v>
      </c>
      <c r="BS7" s="4">
        <f>$E7</f>
        <v>1</v>
      </c>
      <c r="BT7" s="4">
        <f>$F7</f>
        <v>2</v>
      </c>
      <c r="BU7" s="74" t="s">
        <v>7</v>
      </c>
      <c r="BV7" s="301" t="s">
        <v>431</v>
      </c>
      <c r="BX7" s="87" t="s">
        <v>4</v>
      </c>
      <c r="BY7" s="39" t="s">
        <v>5</v>
      </c>
      <c r="BZ7" s="74" t="s">
        <v>7</v>
      </c>
      <c r="CA7" s="249"/>
      <c r="CB7" s="87" t="s">
        <v>4</v>
      </c>
      <c r="CC7" s="39" t="s">
        <v>5</v>
      </c>
      <c r="CD7" s="74" t="s">
        <v>150</v>
      </c>
      <c r="CE7" s="40" t="str">
        <f>$A7</f>
        <v>CEENR</v>
      </c>
      <c r="CF7" s="42" t="str">
        <f t="shared" ref="CF7:CF38" si="0">$B7</f>
        <v>Code type d’enregistrement</v>
      </c>
      <c r="CG7" s="4" t="str">
        <f t="shared" ref="CG7:CG38" si="1">$C7</f>
        <v>AN</v>
      </c>
      <c r="CH7" s="4">
        <f t="shared" ref="CH7:CH38" si="2">$D7</f>
        <v>2</v>
      </c>
      <c r="CI7" s="4">
        <f t="shared" ref="CI7:CI38" si="3">$E7</f>
        <v>1</v>
      </c>
      <c r="CJ7" s="4">
        <f t="shared" ref="CJ7:CJ38" si="4">$F7</f>
        <v>2</v>
      </c>
      <c r="CK7" s="110" t="s">
        <v>615</v>
      </c>
      <c r="CL7" s="267">
        <v>14</v>
      </c>
      <c r="CM7" s="360"/>
      <c r="CO7" s="40" t="str">
        <f>$A7</f>
        <v>CEENR</v>
      </c>
      <c r="CP7" s="42" t="str">
        <f>$B7</f>
        <v>Code type d’enregistrement</v>
      </c>
      <c r="CQ7" s="4" t="str">
        <f>$C7</f>
        <v>AN</v>
      </c>
      <c r="CR7" s="4">
        <f>$D7</f>
        <v>2</v>
      </c>
      <c r="CS7" s="4">
        <f>$E7</f>
        <v>1</v>
      </c>
      <c r="CT7" s="4">
        <f>$F7</f>
        <v>2</v>
      </c>
      <c r="CU7" s="74" t="s">
        <v>542</v>
      </c>
      <c r="CV7" s="334" t="s">
        <v>431</v>
      </c>
      <c r="CX7" s="40" t="str">
        <f t="shared" ref="CX7:CX38" si="5">$A7</f>
        <v>CEENR</v>
      </c>
      <c r="CY7" s="42" t="str">
        <f t="shared" ref="CY7:CY38" si="6">$B7</f>
        <v>Code type d’enregistrement</v>
      </c>
      <c r="CZ7" s="4" t="str">
        <f t="shared" ref="CZ7:CZ38" si="7">$C7</f>
        <v>AN</v>
      </c>
      <c r="DA7" s="4">
        <f t="shared" ref="DA7:DA38" si="8">$D7</f>
        <v>2</v>
      </c>
      <c r="DB7" s="4">
        <f t="shared" ref="DB7:DB38" si="9">$E7</f>
        <v>1</v>
      </c>
      <c r="DC7" s="4">
        <f t="shared" ref="DC7:DC38" si="10">$F7</f>
        <v>2</v>
      </c>
      <c r="DD7" s="106" t="s">
        <v>376</v>
      </c>
      <c r="DE7" s="304" t="s">
        <v>431</v>
      </c>
      <c r="DG7" s="40" t="str">
        <f>$A7</f>
        <v>CEENR</v>
      </c>
      <c r="DH7" s="42" t="str">
        <f>$B7</f>
        <v>Code type d’enregistrement</v>
      </c>
      <c r="DI7" s="4" t="str">
        <f>$C7</f>
        <v>AN</v>
      </c>
      <c r="DJ7" s="4">
        <f>$D7</f>
        <v>2</v>
      </c>
      <c r="DK7" s="4">
        <f>$E7</f>
        <v>1</v>
      </c>
      <c r="DL7" s="4">
        <f>$F7</f>
        <v>2</v>
      </c>
      <c r="DM7" s="99" t="s">
        <v>150</v>
      </c>
      <c r="DN7" s="160" t="s">
        <v>431</v>
      </c>
      <c r="DO7" s="185"/>
      <c r="DP7" s="185"/>
      <c r="DQ7" s="185"/>
      <c r="DR7" s="185"/>
      <c r="DS7" s="185"/>
      <c r="DT7"/>
      <c r="DU7"/>
      <c r="DV7"/>
      <c r="DW7"/>
      <c r="DX7"/>
      <c r="DY7"/>
      <c r="DZ7"/>
      <c r="EA7"/>
      <c r="EB7"/>
      <c r="EC7"/>
      <c r="ED7"/>
      <c r="EE7"/>
      <c r="EF7" s="185"/>
      <c r="EG7" s="185"/>
      <c r="EH7" s="185"/>
      <c r="EI7" s="185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</row>
    <row r="8" spans="1:190" x14ac:dyDescent="0.25">
      <c r="A8" s="40" t="s">
        <v>8</v>
      </c>
      <c r="B8" s="4" t="s">
        <v>127</v>
      </c>
      <c r="C8" s="4" t="s">
        <v>10</v>
      </c>
      <c r="D8" s="4">
        <v>6</v>
      </c>
      <c r="E8" s="4">
        <v>3</v>
      </c>
      <c r="F8" s="4">
        <f t="shared" ref="F8:F39" si="11">SUM(F7,D8)</f>
        <v>8</v>
      </c>
      <c r="G8" s="75" t="s">
        <v>134</v>
      </c>
      <c r="H8" s="372" t="s">
        <v>391</v>
      </c>
      <c r="I8" s="372" t="s">
        <v>391</v>
      </c>
      <c r="J8" s="372" t="s">
        <v>391</v>
      </c>
      <c r="K8" s="372" t="s">
        <v>391</v>
      </c>
      <c r="M8" s="40" t="str">
        <f t="shared" ref="M8:M68" si="12">$A8</f>
        <v>NUSQC</v>
      </c>
      <c r="N8" s="42" t="str">
        <f t="shared" ref="N8:N68" si="13">$B8</f>
        <v>Numéro séquentiel</v>
      </c>
      <c r="O8" s="4" t="str">
        <f t="shared" ref="O8:O68" si="14">$C8</f>
        <v>N</v>
      </c>
      <c r="P8" s="4">
        <f t="shared" ref="P8:P68" si="15">$D8</f>
        <v>6</v>
      </c>
      <c r="Q8" s="4">
        <f t="shared" ref="Q8:Q68" si="16">$E8</f>
        <v>3</v>
      </c>
      <c r="R8" s="4">
        <f t="shared" ref="R8:R68" si="17">$F8</f>
        <v>8</v>
      </c>
      <c r="S8" s="75" t="s">
        <v>134</v>
      </c>
      <c r="T8" s="75" t="s">
        <v>134</v>
      </c>
      <c r="U8" s="75" t="s">
        <v>543</v>
      </c>
      <c r="V8" s="321" t="s">
        <v>391</v>
      </c>
      <c r="W8" s="321" t="s">
        <v>391</v>
      </c>
      <c r="X8" s="372" t="s">
        <v>391</v>
      </c>
      <c r="Y8" s="394" t="s">
        <v>391</v>
      </c>
      <c r="AA8" s="40" t="str">
        <f t="shared" ref="AA8:AA69" si="18">$A8</f>
        <v>NUSQC</v>
      </c>
      <c r="AB8" s="42" t="str">
        <f t="shared" ref="AB8:AB69" si="19">$B8</f>
        <v>Numéro séquentiel</v>
      </c>
      <c r="AC8" s="4" t="str">
        <f t="shared" ref="AC8:AC69" si="20">$C8</f>
        <v>N</v>
      </c>
      <c r="AD8" s="4">
        <f t="shared" ref="AD8:AD69" si="21">$D8</f>
        <v>6</v>
      </c>
      <c r="AE8" s="4">
        <f t="shared" ref="AE8:AE69" si="22">$E8</f>
        <v>3</v>
      </c>
      <c r="AF8" s="4">
        <f t="shared" ref="AF8:AF69" si="23">$F8</f>
        <v>8</v>
      </c>
      <c r="AG8" s="4" t="s">
        <v>384</v>
      </c>
      <c r="AH8" s="372" t="s">
        <v>391</v>
      </c>
      <c r="AI8" s="372" t="s">
        <v>391</v>
      </c>
      <c r="AJ8" s="88" t="s">
        <v>8</v>
      </c>
      <c r="AK8" s="4" t="s">
        <v>9</v>
      </c>
      <c r="AL8" s="4" t="s">
        <v>10</v>
      </c>
      <c r="AM8" s="4">
        <v>6</v>
      </c>
      <c r="AN8" s="4">
        <v>3</v>
      </c>
      <c r="AO8" s="4">
        <v>8</v>
      </c>
      <c r="AP8" s="75" t="s">
        <v>134</v>
      </c>
      <c r="AQ8" s="71"/>
      <c r="AR8" s="89" t="s">
        <v>8</v>
      </c>
      <c r="AS8" s="42" t="s">
        <v>127</v>
      </c>
      <c r="AT8" s="21" t="s">
        <v>134</v>
      </c>
      <c r="AV8" s="40" t="str">
        <f t="shared" ref="AV8:AV69" si="24">$A8</f>
        <v>NUSQC</v>
      </c>
      <c r="AW8" s="42" t="str">
        <f t="shared" ref="AW8:AW69" si="25">$B8</f>
        <v>Numéro séquentiel</v>
      </c>
      <c r="AX8" s="4" t="str">
        <f t="shared" ref="AX8:AX69" si="26">$C8</f>
        <v>N</v>
      </c>
      <c r="AY8" s="4">
        <f t="shared" ref="AY8:AY69" si="27">$D8</f>
        <v>6</v>
      </c>
      <c r="AZ8" s="4">
        <f t="shared" ref="AZ8:AZ69" si="28">$E8</f>
        <v>3</v>
      </c>
      <c r="BA8" s="4">
        <f t="shared" ref="BA8:BA69" si="29">$F8</f>
        <v>8</v>
      </c>
      <c r="BB8" s="75">
        <v>0</v>
      </c>
      <c r="BC8" s="321" t="s">
        <v>391</v>
      </c>
      <c r="BD8" s="320"/>
      <c r="BF8" s="40" t="s">
        <v>8</v>
      </c>
      <c r="BG8" s="4" t="s">
        <v>127</v>
      </c>
      <c r="BH8" s="4" t="s">
        <v>10</v>
      </c>
      <c r="BI8" s="4">
        <v>6</v>
      </c>
      <c r="BJ8" s="4">
        <v>3</v>
      </c>
      <c r="BK8" s="4">
        <f t="shared" ref="BK8:BK62" si="30">SUM(BK7,BI8)</f>
        <v>8</v>
      </c>
      <c r="BL8" s="75" t="s">
        <v>134</v>
      </c>
      <c r="BM8" s="320" t="s">
        <v>391</v>
      </c>
      <c r="BO8" s="40" t="str">
        <f t="shared" ref="BO8:BO69" si="31">$A8</f>
        <v>NUSQC</v>
      </c>
      <c r="BP8" s="42" t="str">
        <f t="shared" ref="BP8:BP69" si="32">$B8</f>
        <v>Numéro séquentiel</v>
      </c>
      <c r="BQ8" s="4" t="str">
        <f t="shared" ref="BQ8:BQ69" si="33">$C8</f>
        <v>N</v>
      </c>
      <c r="BR8" s="4">
        <f t="shared" ref="BR8:BR69" si="34">$D8</f>
        <v>6</v>
      </c>
      <c r="BS8" s="4">
        <f t="shared" ref="BS8:BS69" si="35">$E8</f>
        <v>3</v>
      </c>
      <c r="BT8" s="4">
        <f t="shared" ref="BT8:BT69" si="36">$F8</f>
        <v>8</v>
      </c>
      <c r="BU8" s="75" t="s">
        <v>134</v>
      </c>
      <c r="BV8" s="301" t="s">
        <v>391</v>
      </c>
      <c r="BX8" s="89" t="s">
        <v>8</v>
      </c>
      <c r="BY8" s="42" t="s">
        <v>127</v>
      </c>
      <c r="BZ8" s="75" t="s">
        <v>134</v>
      </c>
      <c r="CA8" s="223"/>
      <c r="CB8" s="89" t="s">
        <v>8</v>
      </c>
      <c r="CC8" s="42" t="s">
        <v>127</v>
      </c>
      <c r="CD8" s="75">
        <v>0</v>
      </c>
      <c r="CE8" s="41" t="str">
        <f t="shared" ref="CE8:CE69" si="37">$A8</f>
        <v>NUSQC</v>
      </c>
      <c r="CF8" s="42" t="str">
        <f t="shared" si="0"/>
        <v>Numéro séquentiel</v>
      </c>
      <c r="CG8" s="4" t="str">
        <f t="shared" si="1"/>
        <v>N</v>
      </c>
      <c r="CH8" s="4">
        <f t="shared" si="2"/>
        <v>6</v>
      </c>
      <c r="CI8" s="4">
        <f t="shared" si="3"/>
        <v>3</v>
      </c>
      <c r="CJ8" s="4">
        <f t="shared" si="4"/>
        <v>8</v>
      </c>
      <c r="CK8" s="110" t="s">
        <v>384</v>
      </c>
      <c r="CL8" s="267" t="s">
        <v>391</v>
      </c>
      <c r="CM8" s="360"/>
      <c r="CO8" s="40" t="str">
        <f t="shared" ref="CO8:CO68" si="38">$A8</f>
        <v>NUSQC</v>
      </c>
      <c r="CP8" s="42" t="str">
        <f t="shared" ref="CP8:CP68" si="39">$B8</f>
        <v>Numéro séquentiel</v>
      </c>
      <c r="CQ8" s="4" t="str">
        <f t="shared" ref="CQ8:CQ68" si="40">$C8</f>
        <v>N</v>
      </c>
      <c r="CR8" s="4">
        <f t="shared" ref="CR8:CR68" si="41">$D8</f>
        <v>6</v>
      </c>
      <c r="CS8" s="4">
        <f t="shared" ref="CS8:CS68" si="42">$E8</f>
        <v>3</v>
      </c>
      <c r="CT8" s="4">
        <f t="shared" ref="CT8:CT68" si="43">$F8</f>
        <v>8</v>
      </c>
      <c r="CU8" s="75" t="s">
        <v>543</v>
      </c>
      <c r="CV8" s="320" t="s">
        <v>391</v>
      </c>
      <c r="CX8" s="41" t="str">
        <f t="shared" si="5"/>
        <v>NUSQC</v>
      </c>
      <c r="CY8" s="42" t="str">
        <f t="shared" si="6"/>
        <v>Numéro séquentiel</v>
      </c>
      <c r="CZ8" s="4" t="str">
        <f t="shared" si="7"/>
        <v>N</v>
      </c>
      <c r="DA8" s="4">
        <f t="shared" si="8"/>
        <v>6</v>
      </c>
      <c r="DB8" s="4">
        <f t="shared" si="9"/>
        <v>3</v>
      </c>
      <c r="DC8" s="4">
        <f t="shared" si="10"/>
        <v>8</v>
      </c>
      <c r="DD8" s="106" t="s">
        <v>384</v>
      </c>
      <c r="DE8" s="304" t="s">
        <v>391</v>
      </c>
      <c r="DG8" s="40" t="str">
        <f t="shared" ref="DG8:DG69" si="44">$A8</f>
        <v>NUSQC</v>
      </c>
      <c r="DH8" s="42" t="str">
        <f t="shared" ref="DH8:DH69" si="45">$B8</f>
        <v>Numéro séquentiel</v>
      </c>
      <c r="DI8" s="4" t="str">
        <f t="shared" ref="DI8:DI69" si="46">$C8</f>
        <v>N</v>
      </c>
      <c r="DJ8" s="4">
        <f t="shared" ref="DJ8:DJ69" si="47">$D8</f>
        <v>6</v>
      </c>
      <c r="DK8" s="4">
        <f t="shared" ref="DK8:DK69" si="48">$E8</f>
        <v>3</v>
      </c>
      <c r="DL8" s="4">
        <f t="shared" ref="DL8:DL69" si="49">$F8</f>
        <v>8</v>
      </c>
      <c r="DM8" s="75">
        <v>0</v>
      </c>
      <c r="DN8" s="160" t="s">
        <v>391</v>
      </c>
    </row>
    <row r="9" spans="1:190" ht="216.75" x14ac:dyDescent="0.25">
      <c r="A9" s="40" t="s">
        <v>11</v>
      </c>
      <c r="B9" s="4" t="s">
        <v>12</v>
      </c>
      <c r="C9" s="4" t="s">
        <v>6</v>
      </c>
      <c r="D9" s="4">
        <v>2</v>
      </c>
      <c r="E9" s="4">
        <v>9</v>
      </c>
      <c r="F9" s="4">
        <f t="shared" si="11"/>
        <v>10</v>
      </c>
      <c r="G9" s="75" t="s">
        <v>727</v>
      </c>
      <c r="H9" s="372" t="s">
        <v>432</v>
      </c>
      <c r="I9" s="372" t="s">
        <v>432</v>
      </c>
      <c r="J9" s="372" t="s">
        <v>432</v>
      </c>
      <c r="K9" s="372" t="s">
        <v>432</v>
      </c>
      <c r="M9" s="40" t="str">
        <f t="shared" si="12"/>
        <v>CEOPE</v>
      </c>
      <c r="N9" s="42" t="str">
        <f t="shared" si="13"/>
        <v>Code opération</v>
      </c>
      <c r="O9" s="4" t="str">
        <f t="shared" si="14"/>
        <v>AN</v>
      </c>
      <c r="P9" s="4">
        <f t="shared" si="15"/>
        <v>2</v>
      </c>
      <c r="Q9" s="4">
        <f t="shared" si="16"/>
        <v>9</v>
      </c>
      <c r="R9" s="4">
        <f t="shared" si="17"/>
        <v>10</v>
      </c>
      <c r="S9" s="75" t="s">
        <v>355</v>
      </c>
      <c r="T9" s="75" t="s">
        <v>500</v>
      </c>
      <c r="U9" s="75" t="s">
        <v>541</v>
      </c>
      <c r="V9" s="321" t="s">
        <v>867</v>
      </c>
      <c r="W9" s="321" t="s">
        <v>867</v>
      </c>
      <c r="X9" s="372" t="s">
        <v>867</v>
      </c>
      <c r="Y9" s="394" t="s">
        <v>867</v>
      </c>
      <c r="AA9" s="40" t="str">
        <f t="shared" si="18"/>
        <v>CEOPE</v>
      </c>
      <c r="AB9" s="42" t="str">
        <f t="shared" si="19"/>
        <v>Code opération</v>
      </c>
      <c r="AC9" s="4" t="str">
        <f t="shared" si="20"/>
        <v>AN</v>
      </c>
      <c r="AD9" s="4">
        <f t="shared" si="21"/>
        <v>2</v>
      </c>
      <c r="AE9" s="4">
        <f t="shared" si="22"/>
        <v>9</v>
      </c>
      <c r="AF9" s="4">
        <f t="shared" si="23"/>
        <v>10</v>
      </c>
      <c r="AG9" s="4" t="s">
        <v>401</v>
      </c>
      <c r="AH9" s="372" t="s">
        <v>487</v>
      </c>
      <c r="AI9" s="372" t="s">
        <v>487</v>
      </c>
      <c r="AJ9" s="88" t="s">
        <v>11</v>
      </c>
      <c r="AK9" s="4" t="s">
        <v>12</v>
      </c>
      <c r="AL9" s="4" t="s">
        <v>6</v>
      </c>
      <c r="AM9" s="4">
        <v>2</v>
      </c>
      <c r="AN9" s="4">
        <v>9</v>
      </c>
      <c r="AO9" s="4">
        <v>10</v>
      </c>
      <c r="AP9" s="75" t="s">
        <v>299</v>
      </c>
      <c r="AQ9" s="71"/>
      <c r="AR9" s="89" t="s">
        <v>11</v>
      </c>
      <c r="AS9" s="42" t="s">
        <v>12</v>
      </c>
      <c r="AT9" s="21" t="s">
        <v>304</v>
      </c>
      <c r="AV9" s="40" t="str">
        <f t="shared" si="24"/>
        <v>CEOPE</v>
      </c>
      <c r="AW9" s="42" t="str">
        <f t="shared" si="25"/>
        <v>Code opération</v>
      </c>
      <c r="AX9" s="4" t="str">
        <f t="shared" si="26"/>
        <v>AN</v>
      </c>
      <c r="AY9" s="4">
        <f t="shared" si="27"/>
        <v>2</v>
      </c>
      <c r="AZ9" s="4">
        <f t="shared" si="28"/>
        <v>9</v>
      </c>
      <c r="BA9" s="4">
        <f t="shared" si="29"/>
        <v>10</v>
      </c>
      <c r="BB9" s="75" t="s">
        <v>595</v>
      </c>
      <c r="BC9" s="321" t="s">
        <v>579</v>
      </c>
      <c r="BD9" s="320"/>
      <c r="BF9" s="40" t="s">
        <v>11</v>
      </c>
      <c r="BG9" s="4" t="s">
        <v>12</v>
      </c>
      <c r="BH9" s="4" t="s">
        <v>6</v>
      </c>
      <c r="BI9" s="4">
        <v>2</v>
      </c>
      <c r="BJ9" s="4">
        <v>9</v>
      </c>
      <c r="BK9" s="4">
        <f t="shared" si="30"/>
        <v>10</v>
      </c>
      <c r="BL9" s="75" t="s">
        <v>722</v>
      </c>
      <c r="BM9" s="320" t="s">
        <v>579</v>
      </c>
      <c r="BO9" s="40" t="str">
        <f t="shared" si="31"/>
        <v>CEOPE</v>
      </c>
      <c r="BP9" s="42" t="str">
        <f t="shared" si="32"/>
        <v>Code opération</v>
      </c>
      <c r="BQ9" s="4" t="str">
        <f t="shared" si="33"/>
        <v>AN</v>
      </c>
      <c r="BR9" s="4">
        <f t="shared" si="34"/>
        <v>2</v>
      </c>
      <c r="BS9" s="4">
        <f t="shared" si="35"/>
        <v>9</v>
      </c>
      <c r="BT9" s="4">
        <f t="shared" si="36"/>
        <v>10</v>
      </c>
      <c r="BU9" s="75" t="s">
        <v>722</v>
      </c>
      <c r="BV9" s="301" t="s">
        <v>700</v>
      </c>
      <c r="BX9" s="89" t="s">
        <v>11</v>
      </c>
      <c r="BY9" s="42" t="s">
        <v>12</v>
      </c>
      <c r="BZ9" s="75" t="s">
        <v>300</v>
      </c>
      <c r="CA9" s="223"/>
      <c r="CB9" s="89" t="s">
        <v>11</v>
      </c>
      <c r="CC9" s="42" t="s">
        <v>12</v>
      </c>
      <c r="CD9" s="75" t="s">
        <v>301</v>
      </c>
      <c r="CE9" s="41" t="str">
        <f t="shared" si="37"/>
        <v>CEOPE</v>
      </c>
      <c r="CF9" s="42" t="str">
        <f t="shared" si="0"/>
        <v>Code opération</v>
      </c>
      <c r="CG9" s="4" t="str">
        <f t="shared" si="1"/>
        <v>AN</v>
      </c>
      <c r="CH9" s="4">
        <f t="shared" si="2"/>
        <v>2</v>
      </c>
      <c r="CI9" s="4">
        <f t="shared" si="3"/>
        <v>9</v>
      </c>
      <c r="CJ9" s="4">
        <f t="shared" si="4"/>
        <v>10</v>
      </c>
      <c r="CK9" s="110" t="s">
        <v>614</v>
      </c>
      <c r="CL9" s="267" t="s">
        <v>606</v>
      </c>
      <c r="CM9" s="360"/>
      <c r="CO9" s="40" t="str">
        <f t="shared" si="38"/>
        <v>CEOPE</v>
      </c>
      <c r="CP9" s="42" t="str">
        <f t="shared" si="39"/>
        <v>Code opération</v>
      </c>
      <c r="CQ9" s="4" t="str">
        <f t="shared" si="40"/>
        <v>AN</v>
      </c>
      <c r="CR9" s="4">
        <f t="shared" si="41"/>
        <v>2</v>
      </c>
      <c r="CS9" s="4">
        <f t="shared" si="42"/>
        <v>9</v>
      </c>
      <c r="CT9" s="4">
        <f t="shared" si="43"/>
        <v>10</v>
      </c>
      <c r="CU9" s="75" t="s">
        <v>614</v>
      </c>
      <c r="CV9" s="320" t="s">
        <v>606</v>
      </c>
      <c r="CX9" s="41" t="str">
        <f t="shared" si="5"/>
        <v>CEOPE</v>
      </c>
      <c r="CY9" s="42" t="str">
        <f t="shared" si="6"/>
        <v>Code opération</v>
      </c>
      <c r="CZ9" s="4" t="str">
        <f t="shared" si="7"/>
        <v>AN</v>
      </c>
      <c r="DA9" s="4">
        <f t="shared" si="8"/>
        <v>2</v>
      </c>
      <c r="DB9" s="4">
        <f t="shared" si="9"/>
        <v>9</v>
      </c>
      <c r="DC9" s="4">
        <f t="shared" si="10"/>
        <v>10</v>
      </c>
      <c r="DD9" s="106" t="s">
        <v>657</v>
      </c>
      <c r="DE9" s="304" t="s">
        <v>745</v>
      </c>
      <c r="DG9" s="40" t="str">
        <f t="shared" si="44"/>
        <v>CEOPE</v>
      </c>
      <c r="DH9" s="42" t="str">
        <f t="shared" si="45"/>
        <v>Code opération</v>
      </c>
      <c r="DI9" s="4" t="str">
        <f t="shared" si="46"/>
        <v>AN</v>
      </c>
      <c r="DJ9" s="4">
        <f t="shared" si="47"/>
        <v>2</v>
      </c>
      <c r="DK9" s="4">
        <f t="shared" si="48"/>
        <v>9</v>
      </c>
      <c r="DL9" s="4">
        <f t="shared" si="49"/>
        <v>10</v>
      </c>
      <c r="DM9" s="75" t="s">
        <v>743</v>
      </c>
      <c r="DN9" s="160" t="s">
        <v>700</v>
      </c>
    </row>
    <row r="10" spans="1:190" ht="76.5" x14ac:dyDescent="0.25">
      <c r="A10" s="40" t="s">
        <v>13</v>
      </c>
      <c r="B10" s="42" t="s">
        <v>290</v>
      </c>
      <c r="C10" s="42" t="s">
        <v>10</v>
      </c>
      <c r="D10" s="42">
        <v>5</v>
      </c>
      <c r="E10" s="42">
        <v>11</v>
      </c>
      <c r="F10" s="42">
        <f t="shared" si="11"/>
        <v>15</v>
      </c>
      <c r="G10" s="77" t="s">
        <v>328</v>
      </c>
      <c r="H10" s="390" t="s">
        <v>433</v>
      </c>
      <c r="I10" s="390" t="s">
        <v>433</v>
      </c>
      <c r="J10" s="390" t="s">
        <v>433</v>
      </c>
      <c r="K10" s="390" t="s">
        <v>433</v>
      </c>
      <c r="M10" s="40" t="str">
        <f t="shared" si="12"/>
        <v>CEEMI</v>
      </c>
      <c r="N10" s="42" t="str">
        <f t="shared" si="13"/>
        <v>Code banque émetteur</v>
      </c>
      <c r="O10" s="4" t="str">
        <f t="shared" si="14"/>
        <v>N</v>
      </c>
      <c r="P10" s="4">
        <f t="shared" si="15"/>
        <v>5</v>
      </c>
      <c r="Q10" s="4">
        <f t="shared" si="16"/>
        <v>11</v>
      </c>
      <c r="R10" s="4">
        <f t="shared" si="17"/>
        <v>15</v>
      </c>
      <c r="S10" s="76" t="s">
        <v>328</v>
      </c>
      <c r="T10" s="76" t="s">
        <v>501</v>
      </c>
      <c r="U10" s="75" t="s">
        <v>540</v>
      </c>
      <c r="V10" s="390" t="s">
        <v>455</v>
      </c>
      <c r="W10" s="390" t="s">
        <v>455</v>
      </c>
      <c r="X10" s="390" t="s">
        <v>455</v>
      </c>
      <c r="Y10" s="401" t="s">
        <v>455</v>
      </c>
      <c r="AA10" s="40" t="str">
        <f t="shared" si="18"/>
        <v>CEEMI</v>
      </c>
      <c r="AB10" s="42" t="str">
        <f t="shared" si="19"/>
        <v>Code banque émetteur</v>
      </c>
      <c r="AC10" s="4" t="str">
        <f t="shared" si="20"/>
        <v>N</v>
      </c>
      <c r="AD10" s="4">
        <f t="shared" si="21"/>
        <v>5</v>
      </c>
      <c r="AE10" s="4">
        <f t="shared" si="22"/>
        <v>11</v>
      </c>
      <c r="AF10" s="4">
        <f t="shared" si="23"/>
        <v>15</v>
      </c>
      <c r="AG10" s="4" t="s">
        <v>384</v>
      </c>
      <c r="AH10" s="372" t="s">
        <v>455</v>
      </c>
      <c r="AI10" s="372" t="s">
        <v>455</v>
      </c>
      <c r="AJ10" s="89" t="s">
        <v>13</v>
      </c>
      <c r="AK10" s="4" t="s">
        <v>290</v>
      </c>
      <c r="AL10" s="4" t="s">
        <v>10</v>
      </c>
      <c r="AM10" s="4">
        <v>5</v>
      </c>
      <c r="AN10" s="4">
        <v>11</v>
      </c>
      <c r="AO10" s="4">
        <v>15</v>
      </c>
      <c r="AP10" s="76" t="s">
        <v>328</v>
      </c>
      <c r="AQ10" s="71"/>
      <c r="AR10" s="89" t="s">
        <v>13</v>
      </c>
      <c r="AS10" s="4" t="s">
        <v>290</v>
      </c>
      <c r="AT10" s="70" t="s">
        <v>328</v>
      </c>
      <c r="AV10" s="40" t="str">
        <f t="shared" si="24"/>
        <v>CEEMI</v>
      </c>
      <c r="AW10" s="42" t="str">
        <f t="shared" si="25"/>
        <v>Code banque émetteur</v>
      </c>
      <c r="AX10" s="4" t="str">
        <f t="shared" si="26"/>
        <v>N</v>
      </c>
      <c r="AY10" s="4">
        <f t="shared" si="27"/>
        <v>5</v>
      </c>
      <c r="AZ10" s="4">
        <f t="shared" si="28"/>
        <v>11</v>
      </c>
      <c r="BA10" s="4">
        <f t="shared" si="29"/>
        <v>15</v>
      </c>
      <c r="BB10" s="77" t="s">
        <v>328</v>
      </c>
      <c r="BC10" s="322" t="s">
        <v>433</v>
      </c>
      <c r="BD10" s="323"/>
      <c r="BF10" s="40" t="s">
        <v>13</v>
      </c>
      <c r="BG10" s="42" t="s">
        <v>290</v>
      </c>
      <c r="BH10" s="42" t="s">
        <v>10</v>
      </c>
      <c r="BI10" s="42">
        <v>5</v>
      </c>
      <c r="BJ10" s="42">
        <v>11</v>
      </c>
      <c r="BK10" s="42">
        <f t="shared" si="30"/>
        <v>15</v>
      </c>
      <c r="BL10" s="77" t="s">
        <v>328</v>
      </c>
      <c r="BM10" s="323" t="s">
        <v>433</v>
      </c>
      <c r="BO10" s="40" t="str">
        <f t="shared" si="31"/>
        <v>CEEMI</v>
      </c>
      <c r="BP10" s="42" t="str">
        <f t="shared" si="32"/>
        <v>Code banque émetteur</v>
      </c>
      <c r="BQ10" s="4" t="str">
        <f t="shared" si="33"/>
        <v>N</v>
      </c>
      <c r="BR10" s="4">
        <f t="shared" si="34"/>
        <v>5</v>
      </c>
      <c r="BS10" s="4">
        <f t="shared" si="35"/>
        <v>11</v>
      </c>
      <c r="BT10" s="4">
        <f t="shared" si="36"/>
        <v>15</v>
      </c>
      <c r="BU10" s="77" t="s">
        <v>328</v>
      </c>
      <c r="BV10" s="302" t="s">
        <v>433</v>
      </c>
      <c r="BX10" s="89" t="s">
        <v>13</v>
      </c>
      <c r="BY10" s="4" t="s">
        <v>290</v>
      </c>
      <c r="BZ10" s="76" t="s">
        <v>328</v>
      </c>
      <c r="CA10" s="223"/>
      <c r="CB10" s="89" t="s">
        <v>13</v>
      </c>
      <c r="CC10" s="4" t="s">
        <v>290</v>
      </c>
      <c r="CD10" s="76" t="s">
        <v>328</v>
      </c>
      <c r="CE10" s="41" t="str">
        <f t="shared" si="37"/>
        <v>CEEMI</v>
      </c>
      <c r="CF10" s="4" t="str">
        <f t="shared" si="0"/>
        <v>Code banque émetteur</v>
      </c>
      <c r="CG10" s="42" t="str">
        <f t="shared" si="1"/>
        <v>N</v>
      </c>
      <c r="CH10" s="42">
        <f t="shared" si="2"/>
        <v>5</v>
      </c>
      <c r="CI10" s="42">
        <f t="shared" si="3"/>
        <v>11</v>
      </c>
      <c r="CJ10" s="42">
        <f t="shared" si="4"/>
        <v>15</v>
      </c>
      <c r="CK10" s="113" t="s">
        <v>616</v>
      </c>
      <c r="CL10" s="277" t="s">
        <v>433</v>
      </c>
      <c r="CM10" s="361"/>
      <c r="CO10" s="40" t="str">
        <f t="shared" si="38"/>
        <v>CEEMI</v>
      </c>
      <c r="CP10" s="42" t="str">
        <f t="shared" si="39"/>
        <v>Code banque émetteur</v>
      </c>
      <c r="CQ10" s="4" t="str">
        <f t="shared" si="40"/>
        <v>N</v>
      </c>
      <c r="CR10" s="4">
        <f t="shared" si="41"/>
        <v>5</v>
      </c>
      <c r="CS10" s="4">
        <f t="shared" si="42"/>
        <v>11</v>
      </c>
      <c r="CT10" s="4">
        <f t="shared" si="43"/>
        <v>15</v>
      </c>
      <c r="CU10" s="76" t="s">
        <v>616</v>
      </c>
      <c r="CV10" s="323" t="s">
        <v>433</v>
      </c>
      <c r="CX10" s="41" t="str">
        <f t="shared" si="5"/>
        <v>CEEMI</v>
      </c>
      <c r="CY10" s="4" t="str">
        <f t="shared" si="6"/>
        <v>Code banque émetteur</v>
      </c>
      <c r="CZ10" s="42" t="str">
        <f t="shared" si="7"/>
        <v>N</v>
      </c>
      <c r="DA10" s="42">
        <f t="shared" si="8"/>
        <v>5</v>
      </c>
      <c r="DB10" s="42">
        <f t="shared" si="9"/>
        <v>11</v>
      </c>
      <c r="DC10" s="42">
        <f t="shared" si="10"/>
        <v>15</v>
      </c>
      <c r="DD10" s="106" t="s">
        <v>384</v>
      </c>
      <c r="DE10" s="302" t="s">
        <v>455</v>
      </c>
      <c r="DG10" s="40" t="str">
        <f t="shared" si="44"/>
        <v>CEEMI</v>
      </c>
      <c r="DH10" s="42" t="str">
        <f t="shared" si="45"/>
        <v>Code banque émetteur</v>
      </c>
      <c r="DI10" s="4" t="str">
        <f t="shared" si="46"/>
        <v>N</v>
      </c>
      <c r="DJ10" s="4">
        <f t="shared" si="47"/>
        <v>5</v>
      </c>
      <c r="DK10" s="4">
        <f t="shared" si="48"/>
        <v>11</v>
      </c>
      <c r="DL10" s="4">
        <f t="shared" si="49"/>
        <v>15</v>
      </c>
      <c r="DM10" s="76" t="str">
        <f>DH10</f>
        <v>Code banque émetteur</v>
      </c>
      <c r="DN10" s="162" t="s">
        <v>433</v>
      </c>
    </row>
    <row r="11" spans="1:190" ht="57.75" customHeight="1" x14ac:dyDescent="0.25">
      <c r="A11" s="41" t="s">
        <v>15</v>
      </c>
      <c r="B11" s="4" t="s">
        <v>268</v>
      </c>
      <c r="C11" s="4" t="s">
        <v>10</v>
      </c>
      <c r="D11" s="4">
        <v>5</v>
      </c>
      <c r="E11" s="4">
        <v>16</v>
      </c>
      <c r="F11" s="4">
        <f t="shared" si="11"/>
        <v>20</v>
      </c>
      <c r="G11" s="77" t="s">
        <v>14</v>
      </c>
      <c r="H11" s="391" t="s">
        <v>433</v>
      </c>
      <c r="I11" s="391" t="s">
        <v>433</v>
      </c>
      <c r="J11" s="391" t="s">
        <v>433</v>
      </c>
      <c r="K11" s="391" t="s">
        <v>433</v>
      </c>
      <c r="M11" s="40" t="str">
        <f t="shared" si="12"/>
        <v>CEDES</v>
      </c>
      <c r="N11" s="42" t="str">
        <f t="shared" si="13"/>
        <v>Code banque destinataire</v>
      </c>
      <c r="O11" s="4" t="str">
        <f t="shared" si="14"/>
        <v>N</v>
      </c>
      <c r="P11" s="4">
        <f t="shared" si="15"/>
        <v>5</v>
      </c>
      <c r="Q11" s="4">
        <f t="shared" si="16"/>
        <v>16</v>
      </c>
      <c r="R11" s="4">
        <f t="shared" si="17"/>
        <v>20</v>
      </c>
      <c r="S11" s="77" t="s">
        <v>14</v>
      </c>
      <c r="T11" s="77" t="s">
        <v>502</v>
      </c>
      <c r="U11" s="77" t="s">
        <v>544</v>
      </c>
      <c r="V11" s="322" t="s">
        <v>476</v>
      </c>
      <c r="W11" s="322" t="s">
        <v>476</v>
      </c>
      <c r="X11" s="391" t="s">
        <v>476</v>
      </c>
      <c r="Y11" s="402" t="s">
        <v>476</v>
      </c>
      <c r="AA11" s="40" t="str">
        <f t="shared" si="18"/>
        <v>CEDES</v>
      </c>
      <c r="AB11" s="42" t="str">
        <f t="shared" si="19"/>
        <v>Code banque destinataire</v>
      </c>
      <c r="AC11" s="4" t="str">
        <f t="shared" si="20"/>
        <v>N</v>
      </c>
      <c r="AD11" s="4">
        <f t="shared" si="21"/>
        <v>5</v>
      </c>
      <c r="AE11" s="4">
        <f t="shared" si="22"/>
        <v>16</v>
      </c>
      <c r="AF11" s="4">
        <f t="shared" si="23"/>
        <v>20</v>
      </c>
      <c r="AG11" s="4" t="s">
        <v>402</v>
      </c>
      <c r="AH11" s="372" t="s">
        <v>433</v>
      </c>
      <c r="AI11" s="372" t="s">
        <v>433</v>
      </c>
      <c r="AJ11" s="89" t="s">
        <v>15</v>
      </c>
      <c r="AK11" s="4" t="s">
        <v>135</v>
      </c>
      <c r="AL11" s="4" t="s">
        <v>10</v>
      </c>
      <c r="AM11" s="4">
        <v>5</v>
      </c>
      <c r="AN11" s="4">
        <v>16</v>
      </c>
      <c r="AO11" s="4">
        <v>20</v>
      </c>
      <c r="AP11" s="75" t="s">
        <v>271</v>
      </c>
      <c r="AQ11" s="71"/>
      <c r="AR11" s="89" t="s">
        <v>15</v>
      </c>
      <c r="AS11" s="42" t="s">
        <v>268</v>
      </c>
      <c r="AT11" s="21" t="s">
        <v>271</v>
      </c>
      <c r="AV11" s="40" t="str">
        <f t="shared" si="24"/>
        <v>CEDES</v>
      </c>
      <c r="AW11" s="42" t="str">
        <f t="shared" si="25"/>
        <v>Code banque destinataire</v>
      </c>
      <c r="AX11" s="4" t="str">
        <f t="shared" si="26"/>
        <v>N</v>
      </c>
      <c r="AY11" s="4">
        <f t="shared" si="27"/>
        <v>5</v>
      </c>
      <c r="AZ11" s="4">
        <f t="shared" si="28"/>
        <v>16</v>
      </c>
      <c r="BA11" s="4">
        <f t="shared" si="29"/>
        <v>20</v>
      </c>
      <c r="BB11" s="75" t="s">
        <v>271</v>
      </c>
      <c r="BC11" s="321" t="s">
        <v>433</v>
      </c>
      <c r="BD11" s="320"/>
      <c r="BF11" s="41" t="s">
        <v>15</v>
      </c>
      <c r="BG11" s="4" t="s">
        <v>268</v>
      </c>
      <c r="BH11" s="4" t="s">
        <v>10</v>
      </c>
      <c r="BI11" s="4">
        <v>5</v>
      </c>
      <c r="BJ11" s="4">
        <v>16</v>
      </c>
      <c r="BK11" s="4">
        <f t="shared" si="30"/>
        <v>20</v>
      </c>
      <c r="BL11" s="77" t="s">
        <v>14</v>
      </c>
      <c r="BM11" s="335" t="s">
        <v>433</v>
      </c>
      <c r="BO11" s="40" t="str">
        <f t="shared" si="31"/>
        <v>CEDES</v>
      </c>
      <c r="BP11" s="42" t="str">
        <f t="shared" si="32"/>
        <v>Code banque destinataire</v>
      </c>
      <c r="BQ11" s="4" t="str">
        <f t="shared" si="33"/>
        <v>N</v>
      </c>
      <c r="BR11" s="4">
        <f t="shared" si="34"/>
        <v>5</v>
      </c>
      <c r="BS11" s="4">
        <f t="shared" si="35"/>
        <v>16</v>
      </c>
      <c r="BT11" s="4">
        <f t="shared" si="36"/>
        <v>20</v>
      </c>
      <c r="BU11" s="77" t="s">
        <v>14</v>
      </c>
      <c r="BV11" s="307" t="s">
        <v>433</v>
      </c>
      <c r="BX11" s="89" t="s">
        <v>15</v>
      </c>
      <c r="BY11" s="42" t="s">
        <v>268</v>
      </c>
      <c r="BZ11" s="75" t="s">
        <v>271</v>
      </c>
      <c r="CA11" s="223"/>
      <c r="CB11" s="89" t="s">
        <v>15</v>
      </c>
      <c r="CC11" s="42" t="s">
        <v>268</v>
      </c>
      <c r="CD11" s="75" t="s">
        <v>271</v>
      </c>
      <c r="CE11" s="41" t="str">
        <f t="shared" si="37"/>
        <v>CEDES</v>
      </c>
      <c r="CF11" s="42" t="str">
        <f t="shared" si="0"/>
        <v>Code banque destinataire</v>
      </c>
      <c r="CG11" s="4" t="str">
        <f t="shared" si="1"/>
        <v>N</v>
      </c>
      <c r="CH11" s="4">
        <f t="shared" si="2"/>
        <v>5</v>
      </c>
      <c r="CI11" s="4">
        <f t="shared" si="3"/>
        <v>16</v>
      </c>
      <c r="CJ11" s="4">
        <f t="shared" si="4"/>
        <v>20</v>
      </c>
      <c r="CK11" s="110" t="s">
        <v>618</v>
      </c>
      <c r="CL11" s="267" t="s">
        <v>476</v>
      </c>
      <c r="CM11" s="360"/>
      <c r="CO11" s="40" t="str">
        <f t="shared" si="38"/>
        <v>CEDES</v>
      </c>
      <c r="CP11" s="42" t="str">
        <f t="shared" si="39"/>
        <v>Code banque destinataire</v>
      </c>
      <c r="CQ11" s="4" t="str">
        <f t="shared" si="40"/>
        <v>N</v>
      </c>
      <c r="CR11" s="4">
        <f t="shared" si="41"/>
        <v>5</v>
      </c>
      <c r="CS11" s="4">
        <f t="shared" si="42"/>
        <v>16</v>
      </c>
      <c r="CT11" s="4">
        <f t="shared" si="43"/>
        <v>20</v>
      </c>
      <c r="CU11" s="75" t="s">
        <v>618</v>
      </c>
      <c r="CV11" s="335" t="s">
        <v>476</v>
      </c>
      <c r="CX11" s="41" t="str">
        <f t="shared" si="5"/>
        <v>CEDES</v>
      </c>
      <c r="CY11" s="42" t="str">
        <f t="shared" si="6"/>
        <v>Code banque destinataire</v>
      </c>
      <c r="CZ11" s="4" t="str">
        <f t="shared" si="7"/>
        <v>N</v>
      </c>
      <c r="DA11" s="4">
        <f t="shared" si="8"/>
        <v>5</v>
      </c>
      <c r="DB11" s="4">
        <f t="shared" si="9"/>
        <v>16</v>
      </c>
      <c r="DC11" s="4">
        <f t="shared" si="10"/>
        <v>20</v>
      </c>
      <c r="DD11" s="106" t="s">
        <v>402</v>
      </c>
      <c r="DE11" s="304" t="s">
        <v>433</v>
      </c>
      <c r="DG11" s="40" t="str">
        <f t="shared" si="44"/>
        <v>CEDES</v>
      </c>
      <c r="DH11" s="42" t="str">
        <f t="shared" si="45"/>
        <v>Code banque destinataire</v>
      </c>
      <c r="DI11" s="4" t="str">
        <f t="shared" si="46"/>
        <v>N</v>
      </c>
      <c r="DJ11" s="4">
        <f t="shared" si="47"/>
        <v>5</v>
      </c>
      <c r="DK11" s="4">
        <f t="shared" si="48"/>
        <v>16</v>
      </c>
      <c r="DL11" s="4">
        <f t="shared" si="49"/>
        <v>20</v>
      </c>
      <c r="DM11" s="75" t="s">
        <v>271</v>
      </c>
      <c r="DN11" s="160" t="s">
        <v>433</v>
      </c>
    </row>
    <row r="12" spans="1:190" ht="51.75" customHeight="1" x14ac:dyDescent="0.25">
      <c r="A12" s="41" t="s">
        <v>16</v>
      </c>
      <c r="B12" s="4" t="s">
        <v>289</v>
      </c>
      <c r="C12" s="4" t="s">
        <v>6</v>
      </c>
      <c r="D12" s="4">
        <v>2</v>
      </c>
      <c r="E12" s="4">
        <v>21</v>
      </c>
      <c r="F12" s="4">
        <f t="shared" si="11"/>
        <v>22</v>
      </c>
      <c r="G12" s="75" t="s">
        <v>17</v>
      </c>
      <c r="H12" s="372" t="s">
        <v>434</v>
      </c>
      <c r="I12" s="372" t="s">
        <v>434</v>
      </c>
      <c r="J12" s="372" t="s">
        <v>434</v>
      </c>
      <c r="K12" s="372" t="s">
        <v>434</v>
      </c>
      <c r="M12" s="40" t="str">
        <f t="shared" si="12"/>
        <v>CEAPC</v>
      </c>
      <c r="N12" s="42" t="str">
        <f t="shared" si="13"/>
        <v>Code application échange</v>
      </c>
      <c r="O12" s="4" t="str">
        <f t="shared" si="14"/>
        <v>AN</v>
      </c>
      <c r="P12" s="4">
        <f t="shared" si="15"/>
        <v>2</v>
      </c>
      <c r="Q12" s="4">
        <f t="shared" si="16"/>
        <v>21</v>
      </c>
      <c r="R12" s="4">
        <f t="shared" si="17"/>
        <v>22</v>
      </c>
      <c r="S12" s="75" t="s">
        <v>17</v>
      </c>
      <c r="T12" s="75" t="s">
        <v>17</v>
      </c>
      <c r="U12" s="75" t="s">
        <v>377</v>
      </c>
      <c r="V12" s="321" t="s">
        <v>434</v>
      </c>
      <c r="W12" s="321" t="s">
        <v>434</v>
      </c>
      <c r="X12" s="372" t="s">
        <v>434</v>
      </c>
      <c r="Y12" s="394" t="s">
        <v>434</v>
      </c>
      <c r="AA12" s="40" t="str">
        <f t="shared" si="18"/>
        <v>CEAPC</v>
      </c>
      <c r="AB12" s="42" t="str">
        <f t="shared" si="19"/>
        <v>Code application échange</v>
      </c>
      <c r="AC12" s="4" t="str">
        <f t="shared" si="20"/>
        <v>AN</v>
      </c>
      <c r="AD12" s="4">
        <f t="shared" si="21"/>
        <v>2</v>
      </c>
      <c r="AE12" s="4">
        <f t="shared" si="22"/>
        <v>21</v>
      </c>
      <c r="AF12" s="4">
        <f t="shared" si="23"/>
        <v>22</v>
      </c>
      <c r="AG12" s="4" t="s">
        <v>377</v>
      </c>
      <c r="AH12" s="372" t="s">
        <v>434</v>
      </c>
      <c r="AI12" s="372" t="s">
        <v>434</v>
      </c>
      <c r="AJ12" s="89" t="s">
        <v>16</v>
      </c>
      <c r="AK12" s="4" t="s">
        <v>289</v>
      </c>
      <c r="AL12" s="4" t="s">
        <v>6</v>
      </c>
      <c r="AM12" s="4">
        <v>2</v>
      </c>
      <c r="AN12" s="4">
        <v>21</v>
      </c>
      <c r="AO12" s="4">
        <v>22</v>
      </c>
      <c r="AP12" s="75" t="s">
        <v>17</v>
      </c>
      <c r="AQ12" s="71"/>
      <c r="AR12" s="89" t="s">
        <v>16</v>
      </c>
      <c r="AS12" s="4" t="s">
        <v>289</v>
      </c>
      <c r="AT12" s="21" t="s">
        <v>17</v>
      </c>
      <c r="AV12" s="40" t="str">
        <f t="shared" si="24"/>
        <v>CEAPC</v>
      </c>
      <c r="AW12" s="42" t="str">
        <f t="shared" si="25"/>
        <v>Code application échange</v>
      </c>
      <c r="AX12" s="4" t="str">
        <f t="shared" si="26"/>
        <v>AN</v>
      </c>
      <c r="AY12" s="4">
        <f t="shared" si="27"/>
        <v>2</v>
      </c>
      <c r="AZ12" s="4">
        <f t="shared" si="28"/>
        <v>21</v>
      </c>
      <c r="BA12" s="4">
        <f t="shared" si="29"/>
        <v>22</v>
      </c>
      <c r="BB12" s="75" t="s">
        <v>151</v>
      </c>
      <c r="BC12" s="321" t="s">
        <v>434</v>
      </c>
      <c r="BD12" s="320"/>
      <c r="BF12" s="41" t="s">
        <v>16</v>
      </c>
      <c r="BG12" s="4" t="s">
        <v>289</v>
      </c>
      <c r="BH12" s="4" t="s">
        <v>6</v>
      </c>
      <c r="BI12" s="4">
        <v>2</v>
      </c>
      <c r="BJ12" s="4">
        <v>21</v>
      </c>
      <c r="BK12" s="4">
        <f t="shared" si="30"/>
        <v>22</v>
      </c>
      <c r="BL12" s="75" t="s">
        <v>17</v>
      </c>
      <c r="BM12" s="320" t="s">
        <v>434</v>
      </c>
      <c r="BO12" s="40" t="str">
        <f t="shared" si="31"/>
        <v>CEAPC</v>
      </c>
      <c r="BP12" s="42" t="str">
        <f t="shared" si="32"/>
        <v>Code application échange</v>
      </c>
      <c r="BQ12" s="4" t="str">
        <f t="shared" si="33"/>
        <v>AN</v>
      </c>
      <c r="BR12" s="4">
        <f t="shared" si="34"/>
        <v>2</v>
      </c>
      <c r="BS12" s="4">
        <f t="shared" si="35"/>
        <v>21</v>
      </c>
      <c r="BT12" s="4">
        <f t="shared" si="36"/>
        <v>22</v>
      </c>
      <c r="BU12" s="75" t="s">
        <v>17</v>
      </c>
      <c r="BV12" s="301" t="s">
        <v>434</v>
      </c>
      <c r="BX12" s="89" t="s">
        <v>16</v>
      </c>
      <c r="BY12" s="4" t="s">
        <v>289</v>
      </c>
      <c r="BZ12" s="75" t="s">
        <v>17</v>
      </c>
      <c r="CA12" s="223"/>
      <c r="CB12" s="89" t="s">
        <v>16</v>
      </c>
      <c r="CC12" s="4" t="s">
        <v>289</v>
      </c>
      <c r="CD12" s="75" t="s">
        <v>151</v>
      </c>
      <c r="CE12" s="41" t="str">
        <f t="shared" si="37"/>
        <v>CEAPC</v>
      </c>
      <c r="CF12" s="4" t="str">
        <f t="shared" si="0"/>
        <v>Code application échange</v>
      </c>
      <c r="CG12" s="4" t="str">
        <f t="shared" si="1"/>
        <v>AN</v>
      </c>
      <c r="CH12" s="4">
        <f t="shared" si="2"/>
        <v>2</v>
      </c>
      <c r="CI12" s="4">
        <f t="shared" si="3"/>
        <v>21</v>
      </c>
      <c r="CJ12" s="4">
        <f t="shared" si="4"/>
        <v>22</v>
      </c>
      <c r="CK12" s="110" t="s">
        <v>619</v>
      </c>
      <c r="CL12" s="267" t="s">
        <v>434</v>
      </c>
      <c r="CM12" s="360"/>
      <c r="CO12" s="40" t="str">
        <f t="shared" si="38"/>
        <v>CEAPC</v>
      </c>
      <c r="CP12" s="42" t="str">
        <f t="shared" si="39"/>
        <v>Code application échange</v>
      </c>
      <c r="CQ12" s="4" t="str">
        <f t="shared" si="40"/>
        <v>AN</v>
      </c>
      <c r="CR12" s="4">
        <f t="shared" si="41"/>
        <v>2</v>
      </c>
      <c r="CS12" s="4">
        <f t="shared" si="42"/>
        <v>21</v>
      </c>
      <c r="CT12" s="4">
        <f t="shared" si="43"/>
        <v>22</v>
      </c>
      <c r="CU12" s="75" t="s">
        <v>619</v>
      </c>
      <c r="CV12" s="320" t="s">
        <v>434</v>
      </c>
      <c r="CX12" s="41" t="str">
        <f t="shared" si="5"/>
        <v>CEAPC</v>
      </c>
      <c r="CY12" s="4" t="str">
        <f t="shared" si="6"/>
        <v>Code application échange</v>
      </c>
      <c r="CZ12" s="4" t="str">
        <f t="shared" si="7"/>
        <v>AN</v>
      </c>
      <c r="DA12" s="4">
        <f t="shared" si="8"/>
        <v>2</v>
      </c>
      <c r="DB12" s="4">
        <f t="shared" si="9"/>
        <v>21</v>
      </c>
      <c r="DC12" s="4">
        <f t="shared" si="10"/>
        <v>22</v>
      </c>
      <c r="DD12" s="75" t="s">
        <v>377</v>
      </c>
      <c r="DE12" s="304" t="s">
        <v>434</v>
      </c>
      <c r="DG12" s="40" t="str">
        <f t="shared" si="44"/>
        <v>CEAPC</v>
      </c>
      <c r="DH12" s="42" t="str">
        <f t="shared" si="45"/>
        <v>Code application échange</v>
      </c>
      <c r="DI12" s="4" t="str">
        <f t="shared" si="46"/>
        <v>AN</v>
      </c>
      <c r="DJ12" s="4">
        <f t="shared" si="47"/>
        <v>2</v>
      </c>
      <c r="DK12" s="4">
        <f t="shared" si="48"/>
        <v>21</v>
      </c>
      <c r="DL12" s="4">
        <f t="shared" si="49"/>
        <v>22</v>
      </c>
      <c r="DM12" s="75" t="s">
        <v>151</v>
      </c>
      <c r="DN12" s="160" t="s">
        <v>434</v>
      </c>
    </row>
    <row r="13" spans="1:190" ht="355.7" customHeight="1" x14ac:dyDescent="0.25">
      <c r="A13" s="41" t="s">
        <v>18</v>
      </c>
      <c r="B13" s="4" t="s">
        <v>267</v>
      </c>
      <c r="C13" s="4" t="s">
        <v>6</v>
      </c>
      <c r="D13" s="4">
        <v>3</v>
      </c>
      <c r="E13" s="4">
        <v>23</v>
      </c>
      <c r="F13" s="4">
        <f t="shared" si="11"/>
        <v>25</v>
      </c>
      <c r="G13" s="184" t="s">
        <v>723</v>
      </c>
      <c r="H13" s="372" t="s">
        <v>435</v>
      </c>
      <c r="I13" s="372" t="s">
        <v>435</v>
      </c>
      <c r="J13" s="372" t="s">
        <v>435</v>
      </c>
      <c r="K13" s="372" t="s">
        <v>435</v>
      </c>
      <c r="M13" s="40" t="str">
        <f t="shared" si="12"/>
        <v>CEMAP</v>
      </c>
      <c r="N13" s="42" t="str">
        <f t="shared" si="13"/>
        <v>Code sous application</v>
      </c>
      <c r="O13" s="4" t="str">
        <f t="shared" si="14"/>
        <v>AN</v>
      </c>
      <c r="P13" s="4">
        <f t="shared" si="15"/>
        <v>3</v>
      </c>
      <c r="Q13" s="4">
        <f t="shared" si="16"/>
        <v>23</v>
      </c>
      <c r="R13" s="4">
        <f t="shared" si="17"/>
        <v>25</v>
      </c>
      <c r="S13" s="75" t="s">
        <v>356</v>
      </c>
      <c r="T13" s="75" t="s">
        <v>356</v>
      </c>
      <c r="U13" s="75" t="s">
        <v>545</v>
      </c>
      <c r="V13" s="321" t="s">
        <v>435</v>
      </c>
      <c r="W13" s="321" t="s">
        <v>435</v>
      </c>
      <c r="X13" s="372" t="s">
        <v>435</v>
      </c>
      <c r="Y13" s="394" t="s">
        <v>435</v>
      </c>
      <c r="AA13" s="40" t="str">
        <f t="shared" si="18"/>
        <v>CEMAP</v>
      </c>
      <c r="AB13" s="42" t="str">
        <f t="shared" si="19"/>
        <v>Code sous application</v>
      </c>
      <c r="AC13" s="4" t="str">
        <f t="shared" si="20"/>
        <v>AN</v>
      </c>
      <c r="AD13" s="4">
        <f t="shared" si="21"/>
        <v>3</v>
      </c>
      <c r="AE13" s="4">
        <f t="shared" si="22"/>
        <v>23</v>
      </c>
      <c r="AF13" s="4">
        <f t="shared" si="23"/>
        <v>25</v>
      </c>
      <c r="AG13" s="4" t="s">
        <v>403</v>
      </c>
      <c r="AH13" s="372" t="s">
        <v>435</v>
      </c>
      <c r="AI13" s="372" t="s">
        <v>435</v>
      </c>
      <c r="AJ13" s="89" t="s">
        <v>18</v>
      </c>
      <c r="AK13" s="4" t="s">
        <v>19</v>
      </c>
      <c r="AL13" s="4" t="s">
        <v>6</v>
      </c>
      <c r="AM13" s="4">
        <v>3</v>
      </c>
      <c r="AN13" s="4">
        <v>23</v>
      </c>
      <c r="AO13" s="4">
        <v>25</v>
      </c>
      <c r="AP13" s="93" t="s">
        <v>320</v>
      </c>
      <c r="AQ13" s="71"/>
      <c r="AR13" s="89" t="s">
        <v>18</v>
      </c>
      <c r="AS13" s="42" t="s">
        <v>267</v>
      </c>
      <c r="AT13" s="21" t="s">
        <v>322</v>
      </c>
      <c r="AV13" s="40" t="str">
        <f t="shared" si="24"/>
        <v>CEMAP</v>
      </c>
      <c r="AW13" s="42" t="str">
        <f t="shared" si="25"/>
        <v>Code sous application</v>
      </c>
      <c r="AX13" s="4" t="str">
        <f t="shared" si="26"/>
        <v>AN</v>
      </c>
      <c r="AY13" s="4">
        <f t="shared" si="27"/>
        <v>3</v>
      </c>
      <c r="AZ13" s="4">
        <f t="shared" si="28"/>
        <v>23</v>
      </c>
      <c r="BA13" s="4">
        <f t="shared" si="29"/>
        <v>25</v>
      </c>
      <c r="BB13" s="184" t="s">
        <v>964</v>
      </c>
      <c r="BC13" s="321" t="s">
        <v>580</v>
      </c>
      <c r="BD13" s="320"/>
      <c r="BF13" s="41" t="s">
        <v>18</v>
      </c>
      <c r="BG13" s="4" t="s">
        <v>267</v>
      </c>
      <c r="BH13" s="4" t="s">
        <v>6</v>
      </c>
      <c r="BI13" s="4">
        <v>3</v>
      </c>
      <c r="BJ13" s="4">
        <v>23</v>
      </c>
      <c r="BK13" s="4">
        <f t="shared" si="30"/>
        <v>25</v>
      </c>
      <c r="BL13" s="184" t="s">
        <v>740</v>
      </c>
      <c r="BM13" s="320" t="s">
        <v>580</v>
      </c>
      <c r="BO13" s="40" t="str">
        <f t="shared" si="31"/>
        <v>CEMAP</v>
      </c>
      <c r="BP13" s="42" t="str">
        <f t="shared" si="32"/>
        <v>Code sous application</v>
      </c>
      <c r="BQ13" s="4" t="str">
        <f t="shared" si="33"/>
        <v>AN</v>
      </c>
      <c r="BR13" s="4">
        <f t="shared" si="34"/>
        <v>3</v>
      </c>
      <c r="BS13" s="4">
        <f t="shared" si="35"/>
        <v>23</v>
      </c>
      <c r="BT13" s="4">
        <f t="shared" si="36"/>
        <v>25</v>
      </c>
      <c r="BU13" s="184" t="s">
        <v>724</v>
      </c>
      <c r="BV13" s="301" t="s">
        <v>701</v>
      </c>
      <c r="BX13" s="89" t="s">
        <v>18</v>
      </c>
      <c r="BY13" s="42" t="s">
        <v>267</v>
      </c>
      <c r="BZ13" s="75" t="s">
        <v>307</v>
      </c>
      <c r="CA13" s="223"/>
      <c r="CB13" s="89" t="s">
        <v>18</v>
      </c>
      <c r="CC13" s="42" t="s">
        <v>267</v>
      </c>
      <c r="CD13" s="75" t="s">
        <v>178</v>
      </c>
      <c r="CE13" s="41" t="str">
        <f t="shared" si="37"/>
        <v>CEMAP</v>
      </c>
      <c r="CF13" s="42" t="str">
        <f t="shared" si="0"/>
        <v>Code sous application</v>
      </c>
      <c r="CG13" s="4" t="str">
        <f t="shared" si="1"/>
        <v>AN</v>
      </c>
      <c r="CH13" s="4">
        <f t="shared" si="2"/>
        <v>3</v>
      </c>
      <c r="CI13" s="4">
        <f t="shared" si="3"/>
        <v>23</v>
      </c>
      <c r="CJ13" s="4">
        <f t="shared" si="4"/>
        <v>25</v>
      </c>
      <c r="CK13" s="126" t="s">
        <v>969</v>
      </c>
      <c r="CL13" s="267" t="s">
        <v>580</v>
      </c>
      <c r="CM13" s="360"/>
      <c r="CO13" s="40" t="str">
        <f t="shared" si="38"/>
        <v>CEMAP</v>
      </c>
      <c r="CP13" s="42" t="str">
        <f t="shared" si="39"/>
        <v>Code sous application</v>
      </c>
      <c r="CQ13" s="4" t="str">
        <f t="shared" si="40"/>
        <v>AN</v>
      </c>
      <c r="CR13" s="4">
        <f t="shared" si="41"/>
        <v>3</v>
      </c>
      <c r="CS13" s="4">
        <f t="shared" si="42"/>
        <v>23</v>
      </c>
      <c r="CT13" s="4">
        <f t="shared" si="43"/>
        <v>25</v>
      </c>
      <c r="CU13" s="184" t="s">
        <v>969</v>
      </c>
      <c r="CV13" s="320" t="s">
        <v>580</v>
      </c>
      <c r="CX13" s="41" t="str">
        <f t="shared" si="5"/>
        <v>CEMAP</v>
      </c>
      <c r="CY13" s="42" t="str">
        <f t="shared" si="6"/>
        <v>Code sous application</v>
      </c>
      <c r="CZ13" s="4" t="str">
        <f t="shared" si="7"/>
        <v>AN</v>
      </c>
      <c r="DA13" s="4">
        <f t="shared" si="8"/>
        <v>3</v>
      </c>
      <c r="DB13" s="4">
        <f t="shared" si="9"/>
        <v>23</v>
      </c>
      <c r="DC13" s="4">
        <f t="shared" si="10"/>
        <v>25</v>
      </c>
      <c r="DD13" s="106" t="s">
        <v>658</v>
      </c>
      <c r="DE13" s="304" t="s">
        <v>580</v>
      </c>
      <c r="DG13" s="40" t="str">
        <f t="shared" si="44"/>
        <v>CEMAP</v>
      </c>
      <c r="DH13" s="42" t="str">
        <f t="shared" si="45"/>
        <v>Code sous application</v>
      </c>
      <c r="DI13" s="4" t="str">
        <f t="shared" si="46"/>
        <v>AN</v>
      </c>
      <c r="DJ13" s="4">
        <f t="shared" si="47"/>
        <v>3</v>
      </c>
      <c r="DK13" s="4">
        <f t="shared" si="48"/>
        <v>23</v>
      </c>
      <c r="DL13" s="4">
        <f t="shared" si="49"/>
        <v>25</v>
      </c>
      <c r="DM13" s="75" t="s">
        <v>744</v>
      </c>
      <c r="DN13" s="160" t="s">
        <v>781</v>
      </c>
    </row>
    <row r="14" spans="1:190" s="108" customFormat="1" ht="37.700000000000003" customHeight="1" x14ac:dyDescent="0.25">
      <c r="A14" s="43" t="s">
        <v>125</v>
      </c>
      <c r="B14" s="44"/>
      <c r="C14" s="44" t="s">
        <v>10</v>
      </c>
      <c r="D14" s="44">
        <v>4</v>
      </c>
      <c r="E14" s="44">
        <v>26</v>
      </c>
      <c r="F14" s="44">
        <f t="shared" si="11"/>
        <v>29</v>
      </c>
      <c r="G14" s="80" t="s">
        <v>303</v>
      </c>
      <c r="H14" s="373" t="s">
        <v>436</v>
      </c>
      <c r="I14" s="373" t="s">
        <v>436</v>
      </c>
      <c r="J14" s="373" t="s">
        <v>436</v>
      </c>
      <c r="K14" s="373" t="s">
        <v>436</v>
      </c>
      <c r="M14" s="43" t="str">
        <f t="shared" si="12"/>
        <v>FILLER</v>
      </c>
      <c r="N14" s="44">
        <f t="shared" si="13"/>
        <v>0</v>
      </c>
      <c r="O14" s="44" t="str">
        <f t="shared" si="14"/>
        <v>N</v>
      </c>
      <c r="P14" s="44">
        <f t="shared" si="15"/>
        <v>4</v>
      </c>
      <c r="Q14" s="44">
        <f t="shared" si="16"/>
        <v>26</v>
      </c>
      <c r="R14" s="44">
        <f t="shared" si="17"/>
        <v>29</v>
      </c>
      <c r="S14" s="80" t="s">
        <v>303</v>
      </c>
      <c r="T14" s="80" t="s">
        <v>303</v>
      </c>
      <c r="U14" s="80" t="s">
        <v>303</v>
      </c>
      <c r="V14" s="285" t="s">
        <v>436</v>
      </c>
      <c r="W14" s="285" t="s">
        <v>436</v>
      </c>
      <c r="X14" s="373" t="s">
        <v>436</v>
      </c>
      <c r="Y14" s="403" t="s">
        <v>436</v>
      </c>
      <c r="AA14" s="43" t="str">
        <f t="shared" si="18"/>
        <v>FILLER</v>
      </c>
      <c r="AB14" s="44">
        <f t="shared" si="19"/>
        <v>0</v>
      </c>
      <c r="AC14" s="44" t="str">
        <f t="shared" si="20"/>
        <v>N</v>
      </c>
      <c r="AD14" s="44">
        <f t="shared" si="21"/>
        <v>4</v>
      </c>
      <c r="AE14" s="44">
        <f t="shared" si="22"/>
        <v>26</v>
      </c>
      <c r="AF14" s="44">
        <f t="shared" si="23"/>
        <v>29</v>
      </c>
      <c r="AG14" s="44" t="s">
        <v>303</v>
      </c>
      <c r="AH14" s="373" t="s">
        <v>436</v>
      </c>
      <c r="AI14" s="373" t="s">
        <v>436</v>
      </c>
      <c r="AJ14" s="90" t="s">
        <v>125</v>
      </c>
      <c r="AK14" s="44"/>
      <c r="AL14" s="44" t="s">
        <v>10</v>
      </c>
      <c r="AM14" s="44">
        <v>4</v>
      </c>
      <c r="AN14" s="44">
        <v>26</v>
      </c>
      <c r="AO14" s="44">
        <v>29</v>
      </c>
      <c r="AP14" s="80" t="s">
        <v>166</v>
      </c>
      <c r="AQ14" s="136"/>
      <c r="AR14" s="90" t="s">
        <v>125</v>
      </c>
      <c r="AS14" s="44"/>
      <c r="AT14" s="22" t="s">
        <v>303</v>
      </c>
      <c r="AV14" s="43" t="str">
        <f t="shared" si="24"/>
        <v>FILLER</v>
      </c>
      <c r="AW14" s="44">
        <f t="shared" si="25"/>
        <v>0</v>
      </c>
      <c r="AX14" s="44" t="str">
        <f t="shared" si="26"/>
        <v>N</v>
      </c>
      <c r="AY14" s="44">
        <f t="shared" si="27"/>
        <v>4</v>
      </c>
      <c r="AZ14" s="44">
        <f t="shared" si="28"/>
        <v>26</v>
      </c>
      <c r="BA14" s="44">
        <f t="shared" si="29"/>
        <v>29</v>
      </c>
      <c r="BB14" s="80" t="s">
        <v>303</v>
      </c>
      <c r="BC14" s="285" t="s">
        <v>436</v>
      </c>
      <c r="BD14" s="294"/>
      <c r="BF14" s="43" t="s">
        <v>125</v>
      </c>
      <c r="BG14" s="44"/>
      <c r="BH14" s="44" t="s">
        <v>10</v>
      </c>
      <c r="BI14" s="44">
        <v>4</v>
      </c>
      <c r="BJ14" s="44">
        <v>26</v>
      </c>
      <c r="BK14" s="44">
        <f t="shared" si="30"/>
        <v>29</v>
      </c>
      <c r="BL14" s="80" t="s">
        <v>303</v>
      </c>
      <c r="BM14" s="294" t="s">
        <v>436</v>
      </c>
      <c r="BO14" s="43" t="str">
        <f t="shared" si="31"/>
        <v>FILLER</v>
      </c>
      <c r="BP14" s="44">
        <f t="shared" si="32"/>
        <v>0</v>
      </c>
      <c r="BQ14" s="44" t="str">
        <f t="shared" si="33"/>
        <v>N</v>
      </c>
      <c r="BR14" s="44">
        <f t="shared" si="34"/>
        <v>4</v>
      </c>
      <c r="BS14" s="44">
        <f t="shared" si="35"/>
        <v>26</v>
      </c>
      <c r="BT14" s="44">
        <f t="shared" si="36"/>
        <v>29</v>
      </c>
      <c r="BU14" s="80" t="s">
        <v>303</v>
      </c>
      <c r="BV14" s="303" t="s">
        <v>436</v>
      </c>
      <c r="BX14" s="90" t="s">
        <v>125</v>
      </c>
      <c r="BY14" s="44"/>
      <c r="BZ14" s="80" t="s">
        <v>303</v>
      </c>
      <c r="CA14" s="223"/>
      <c r="CB14" s="90" t="s">
        <v>125</v>
      </c>
      <c r="CC14" s="44" t="s">
        <v>243</v>
      </c>
      <c r="CD14" s="80" t="s">
        <v>303</v>
      </c>
      <c r="CE14" s="43" t="str">
        <f t="shared" si="37"/>
        <v>FILLER</v>
      </c>
      <c r="CF14" s="44">
        <f t="shared" si="0"/>
        <v>0</v>
      </c>
      <c r="CG14" s="44" t="str">
        <f t="shared" si="1"/>
        <v>N</v>
      </c>
      <c r="CH14" s="44">
        <f t="shared" si="2"/>
        <v>4</v>
      </c>
      <c r="CI14" s="44">
        <f t="shared" si="3"/>
        <v>26</v>
      </c>
      <c r="CJ14" s="44">
        <f t="shared" si="4"/>
        <v>29</v>
      </c>
      <c r="CK14" s="111" t="s">
        <v>303</v>
      </c>
      <c r="CL14" s="268" t="s">
        <v>436</v>
      </c>
      <c r="CM14" s="350"/>
      <c r="CO14" s="43" t="str">
        <f t="shared" si="38"/>
        <v>FILLER</v>
      </c>
      <c r="CP14" s="44">
        <f t="shared" si="39"/>
        <v>0</v>
      </c>
      <c r="CQ14" s="44" t="str">
        <f t="shared" si="40"/>
        <v>N</v>
      </c>
      <c r="CR14" s="44">
        <f t="shared" si="41"/>
        <v>4</v>
      </c>
      <c r="CS14" s="44">
        <f t="shared" si="42"/>
        <v>26</v>
      </c>
      <c r="CT14" s="44">
        <f t="shared" si="43"/>
        <v>29</v>
      </c>
      <c r="CU14" s="80" t="s">
        <v>303</v>
      </c>
      <c r="CV14" s="294" t="s">
        <v>436</v>
      </c>
      <c r="CX14" s="43" t="str">
        <f t="shared" si="5"/>
        <v>FILLER</v>
      </c>
      <c r="CY14" s="44">
        <f t="shared" si="6"/>
        <v>0</v>
      </c>
      <c r="CZ14" s="44" t="str">
        <f t="shared" si="7"/>
        <v>N</v>
      </c>
      <c r="DA14" s="44">
        <f t="shared" si="8"/>
        <v>4</v>
      </c>
      <c r="DB14" s="44">
        <f t="shared" si="9"/>
        <v>26</v>
      </c>
      <c r="DC14" s="44">
        <f t="shared" si="10"/>
        <v>29</v>
      </c>
      <c r="DD14" s="52" t="s">
        <v>303</v>
      </c>
      <c r="DE14" s="303" t="s">
        <v>436</v>
      </c>
      <c r="DG14" s="40" t="str">
        <f t="shared" si="44"/>
        <v>FILLER</v>
      </c>
      <c r="DH14" s="42">
        <f t="shared" si="45"/>
        <v>0</v>
      </c>
      <c r="DI14" s="42" t="str">
        <f t="shared" si="46"/>
        <v>N</v>
      </c>
      <c r="DJ14" s="42">
        <f t="shared" si="47"/>
        <v>4</v>
      </c>
      <c r="DK14" s="42">
        <f t="shared" si="48"/>
        <v>26</v>
      </c>
      <c r="DL14" s="42">
        <f t="shared" si="49"/>
        <v>29</v>
      </c>
      <c r="DM14" s="190" t="s">
        <v>739</v>
      </c>
      <c r="DN14" s="160" t="s">
        <v>782</v>
      </c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</row>
    <row r="15" spans="1:190" ht="127.5" x14ac:dyDescent="0.25">
      <c r="A15" s="41" t="s">
        <v>20</v>
      </c>
      <c r="B15" s="4" t="s">
        <v>244</v>
      </c>
      <c r="C15" s="4" t="s">
        <v>10</v>
      </c>
      <c r="D15" s="4">
        <v>2</v>
      </c>
      <c r="E15" s="4">
        <v>30</v>
      </c>
      <c r="F15" s="4">
        <f t="shared" si="11"/>
        <v>31</v>
      </c>
      <c r="G15" s="75" t="s">
        <v>291</v>
      </c>
      <c r="H15" s="372" t="s">
        <v>437</v>
      </c>
      <c r="I15" s="372" t="s">
        <v>437</v>
      </c>
      <c r="J15" s="372" t="s">
        <v>437</v>
      </c>
      <c r="K15" s="372" t="s">
        <v>437</v>
      </c>
      <c r="M15" s="40" t="str">
        <f t="shared" si="12"/>
        <v>CECFTO</v>
      </c>
      <c r="N15" s="42" t="str">
        <f t="shared" si="13"/>
        <v>Code origine flux</v>
      </c>
      <c r="O15" s="4" t="str">
        <f t="shared" si="14"/>
        <v>N</v>
      </c>
      <c r="P15" s="4">
        <f t="shared" si="15"/>
        <v>2</v>
      </c>
      <c r="Q15" s="4">
        <f t="shared" si="16"/>
        <v>30</v>
      </c>
      <c r="R15" s="4">
        <f t="shared" si="17"/>
        <v>31</v>
      </c>
      <c r="S15" s="75" t="s">
        <v>291</v>
      </c>
      <c r="T15" s="75" t="s">
        <v>503</v>
      </c>
      <c r="U15" s="75" t="s">
        <v>379</v>
      </c>
      <c r="V15" s="321" t="s">
        <v>437</v>
      </c>
      <c r="W15" s="321" t="s">
        <v>437</v>
      </c>
      <c r="X15" s="372" t="s">
        <v>437</v>
      </c>
      <c r="Y15" s="394" t="s">
        <v>437</v>
      </c>
      <c r="AA15" s="40" t="str">
        <f t="shared" si="18"/>
        <v>CECFTO</v>
      </c>
      <c r="AB15" s="42" t="str">
        <f t="shared" si="19"/>
        <v>Code origine flux</v>
      </c>
      <c r="AC15" s="4" t="str">
        <f t="shared" si="20"/>
        <v>N</v>
      </c>
      <c r="AD15" s="4">
        <f t="shared" si="21"/>
        <v>2</v>
      </c>
      <c r="AE15" s="4">
        <f t="shared" si="22"/>
        <v>30</v>
      </c>
      <c r="AF15" s="4">
        <f t="shared" si="23"/>
        <v>31</v>
      </c>
      <c r="AG15" s="4" t="s">
        <v>379</v>
      </c>
      <c r="AH15" s="372" t="s">
        <v>437</v>
      </c>
      <c r="AI15" s="372" t="s">
        <v>437</v>
      </c>
      <c r="AJ15" s="89" t="s">
        <v>20</v>
      </c>
      <c r="AK15" s="4" t="s">
        <v>21</v>
      </c>
      <c r="AL15" s="4" t="s">
        <v>10</v>
      </c>
      <c r="AM15" s="4">
        <v>2</v>
      </c>
      <c r="AN15" s="4">
        <v>30</v>
      </c>
      <c r="AO15" s="4">
        <v>31</v>
      </c>
      <c r="AP15" s="75" t="s">
        <v>275</v>
      </c>
      <c r="AQ15" s="71"/>
      <c r="AR15" s="88" t="s">
        <v>20</v>
      </c>
      <c r="AS15" s="42" t="s">
        <v>244</v>
      </c>
      <c r="AT15" s="21" t="s">
        <v>275</v>
      </c>
      <c r="AV15" s="40" t="str">
        <f t="shared" si="24"/>
        <v>CECFTO</v>
      </c>
      <c r="AW15" s="42" t="str">
        <f>$B15</f>
        <v>Code origine flux</v>
      </c>
      <c r="AX15" s="4" t="str">
        <f t="shared" si="26"/>
        <v>N</v>
      </c>
      <c r="AY15" s="4">
        <f t="shared" si="27"/>
        <v>2</v>
      </c>
      <c r="AZ15" s="4">
        <f t="shared" si="28"/>
        <v>30</v>
      </c>
      <c r="BA15" s="4">
        <f t="shared" si="29"/>
        <v>31</v>
      </c>
      <c r="BB15" s="75" t="s">
        <v>276</v>
      </c>
      <c r="BC15" s="321" t="s">
        <v>581</v>
      </c>
      <c r="BD15" s="320"/>
      <c r="BF15" s="41" t="s">
        <v>20</v>
      </c>
      <c r="BG15" s="4" t="s">
        <v>244</v>
      </c>
      <c r="BH15" s="4" t="s">
        <v>10</v>
      </c>
      <c r="BI15" s="4">
        <v>2</v>
      </c>
      <c r="BJ15" s="4">
        <v>30</v>
      </c>
      <c r="BK15" s="4">
        <f t="shared" si="30"/>
        <v>31</v>
      </c>
      <c r="BL15" s="75" t="s">
        <v>291</v>
      </c>
      <c r="BM15" s="320" t="s">
        <v>581</v>
      </c>
      <c r="BO15" s="40" t="str">
        <f t="shared" si="31"/>
        <v>CECFTO</v>
      </c>
      <c r="BP15" s="42" t="str">
        <f>$B15</f>
        <v>Code origine flux</v>
      </c>
      <c r="BQ15" s="4" t="str">
        <f t="shared" si="33"/>
        <v>N</v>
      </c>
      <c r="BR15" s="4">
        <f t="shared" si="34"/>
        <v>2</v>
      </c>
      <c r="BS15" s="4">
        <f t="shared" si="35"/>
        <v>30</v>
      </c>
      <c r="BT15" s="4">
        <f t="shared" si="36"/>
        <v>31</v>
      </c>
      <c r="BU15" s="75" t="s">
        <v>291</v>
      </c>
      <c r="BV15" s="301" t="s">
        <v>582</v>
      </c>
      <c r="BX15" s="88" t="s">
        <v>20</v>
      </c>
      <c r="BY15" s="42" t="s">
        <v>244</v>
      </c>
      <c r="BZ15" s="75" t="s">
        <v>275</v>
      </c>
      <c r="CA15" s="223"/>
      <c r="CB15" s="88" t="s">
        <v>20</v>
      </c>
      <c r="CC15" s="42" t="s">
        <v>244</v>
      </c>
      <c r="CD15" s="75" t="s">
        <v>275</v>
      </c>
      <c r="CE15" s="41" t="str">
        <f t="shared" si="37"/>
        <v>CECFTO</v>
      </c>
      <c r="CF15" s="42" t="str">
        <f t="shared" si="0"/>
        <v>Code origine flux</v>
      </c>
      <c r="CG15" s="4" t="str">
        <f t="shared" si="1"/>
        <v>N</v>
      </c>
      <c r="CH15" s="4">
        <f t="shared" si="2"/>
        <v>2</v>
      </c>
      <c r="CI15" s="4">
        <f t="shared" si="3"/>
        <v>30</v>
      </c>
      <c r="CJ15" s="4">
        <f t="shared" si="4"/>
        <v>31</v>
      </c>
      <c r="CK15" s="110" t="s">
        <v>620</v>
      </c>
      <c r="CL15" s="267" t="s">
        <v>581</v>
      </c>
      <c r="CM15" s="360"/>
      <c r="CO15" s="40" t="str">
        <f t="shared" si="38"/>
        <v>CECFTO</v>
      </c>
      <c r="CP15" s="42" t="str">
        <f t="shared" si="39"/>
        <v>Code origine flux</v>
      </c>
      <c r="CQ15" s="4" t="str">
        <f t="shared" si="40"/>
        <v>N</v>
      </c>
      <c r="CR15" s="4">
        <f t="shared" si="41"/>
        <v>2</v>
      </c>
      <c r="CS15" s="4">
        <f t="shared" si="42"/>
        <v>30</v>
      </c>
      <c r="CT15" s="4">
        <f t="shared" si="43"/>
        <v>31</v>
      </c>
      <c r="CU15" s="75" t="s">
        <v>620</v>
      </c>
      <c r="CV15" s="320" t="s">
        <v>581</v>
      </c>
      <c r="CX15" s="41" t="str">
        <f t="shared" si="5"/>
        <v>CECFTO</v>
      </c>
      <c r="CY15" s="42" t="str">
        <f t="shared" si="6"/>
        <v>Code origine flux</v>
      </c>
      <c r="CZ15" s="4" t="str">
        <f t="shared" si="7"/>
        <v>N</v>
      </c>
      <c r="DA15" s="4">
        <f t="shared" si="8"/>
        <v>2</v>
      </c>
      <c r="DB15" s="4">
        <f t="shared" si="9"/>
        <v>30</v>
      </c>
      <c r="DC15" s="4">
        <f t="shared" si="10"/>
        <v>31</v>
      </c>
      <c r="DD15" s="106" t="s">
        <v>620</v>
      </c>
      <c r="DE15" s="304" t="s">
        <v>581</v>
      </c>
      <c r="DG15" s="40" t="str">
        <f t="shared" si="44"/>
        <v>CECFTO</v>
      </c>
      <c r="DH15" s="42" t="str">
        <f>$B15</f>
        <v>Code origine flux</v>
      </c>
      <c r="DI15" s="4" t="str">
        <f t="shared" si="46"/>
        <v>N</v>
      </c>
      <c r="DJ15" s="4">
        <f t="shared" si="47"/>
        <v>2</v>
      </c>
      <c r="DK15" s="4">
        <f t="shared" si="48"/>
        <v>30</v>
      </c>
      <c r="DL15" s="4">
        <f t="shared" si="49"/>
        <v>31</v>
      </c>
      <c r="DM15" s="75"/>
      <c r="DN15" s="160" t="s">
        <v>582</v>
      </c>
    </row>
    <row r="16" spans="1:190" ht="125.25" customHeight="1" x14ac:dyDescent="0.25">
      <c r="A16" s="41" t="s">
        <v>22</v>
      </c>
      <c r="B16" s="4" t="s">
        <v>245</v>
      </c>
      <c r="C16" s="4" t="s">
        <v>10</v>
      </c>
      <c r="D16" s="4">
        <v>2</v>
      </c>
      <c r="E16" s="4">
        <v>32</v>
      </c>
      <c r="F16" s="4">
        <f t="shared" si="11"/>
        <v>33</v>
      </c>
      <c r="G16" s="75" t="s">
        <v>288</v>
      </c>
      <c r="H16" s="372" t="s">
        <v>437</v>
      </c>
      <c r="I16" s="372" t="s">
        <v>437</v>
      </c>
      <c r="J16" s="372" t="s">
        <v>437</v>
      </c>
      <c r="K16" s="372" t="s">
        <v>437</v>
      </c>
      <c r="M16" s="40" t="str">
        <f t="shared" si="12"/>
        <v>CECFTD</v>
      </c>
      <c r="N16" s="42" t="str">
        <f t="shared" si="13"/>
        <v>Code destination flux</v>
      </c>
      <c r="O16" s="4" t="str">
        <f t="shared" si="14"/>
        <v>N</v>
      </c>
      <c r="P16" s="4">
        <f t="shared" si="15"/>
        <v>2</v>
      </c>
      <c r="Q16" s="4">
        <f t="shared" si="16"/>
        <v>32</v>
      </c>
      <c r="R16" s="4">
        <f t="shared" si="17"/>
        <v>33</v>
      </c>
      <c r="S16" s="75" t="s">
        <v>288</v>
      </c>
      <c r="T16" s="75" t="s">
        <v>503</v>
      </c>
      <c r="U16" s="75" t="s">
        <v>379</v>
      </c>
      <c r="V16" s="321" t="s">
        <v>437</v>
      </c>
      <c r="W16" s="321" t="s">
        <v>437</v>
      </c>
      <c r="X16" s="372" t="s">
        <v>437</v>
      </c>
      <c r="Y16" s="394" t="s">
        <v>437</v>
      </c>
      <c r="AA16" s="40" t="str">
        <f t="shared" si="18"/>
        <v>CECFTD</v>
      </c>
      <c r="AB16" s="42" t="str">
        <f t="shared" si="19"/>
        <v>Code destination flux</v>
      </c>
      <c r="AC16" s="4" t="str">
        <f t="shared" si="20"/>
        <v>N</v>
      </c>
      <c r="AD16" s="4">
        <f t="shared" si="21"/>
        <v>2</v>
      </c>
      <c r="AE16" s="4">
        <f t="shared" si="22"/>
        <v>32</v>
      </c>
      <c r="AF16" s="4">
        <f t="shared" si="23"/>
        <v>33</v>
      </c>
      <c r="AG16" s="4" t="s">
        <v>379</v>
      </c>
      <c r="AH16" s="372" t="s">
        <v>437</v>
      </c>
      <c r="AI16" s="372" t="s">
        <v>437</v>
      </c>
      <c r="AJ16" s="89" t="s">
        <v>22</v>
      </c>
      <c r="AK16" s="4" t="s">
        <v>23</v>
      </c>
      <c r="AL16" s="4" t="s">
        <v>10</v>
      </c>
      <c r="AM16" s="4">
        <v>2</v>
      </c>
      <c r="AN16" s="4">
        <v>32</v>
      </c>
      <c r="AO16" s="4">
        <v>33</v>
      </c>
      <c r="AP16" s="75" t="s">
        <v>287</v>
      </c>
      <c r="AQ16" s="71"/>
      <c r="AR16" s="90" t="s">
        <v>22</v>
      </c>
      <c r="AS16" s="44" t="s">
        <v>245</v>
      </c>
      <c r="AT16" s="22" t="s">
        <v>282</v>
      </c>
      <c r="AV16" s="40" t="str">
        <f t="shared" si="24"/>
        <v>CECFTD</v>
      </c>
      <c r="AW16" s="42" t="str">
        <f t="shared" si="25"/>
        <v>Code destination flux</v>
      </c>
      <c r="AX16" s="4" t="str">
        <f t="shared" si="26"/>
        <v>N</v>
      </c>
      <c r="AY16" s="4">
        <f t="shared" si="27"/>
        <v>2</v>
      </c>
      <c r="AZ16" s="4">
        <f t="shared" si="28"/>
        <v>32</v>
      </c>
      <c r="BA16" s="4">
        <f t="shared" si="29"/>
        <v>33</v>
      </c>
      <c r="BB16" s="75" t="s">
        <v>285</v>
      </c>
      <c r="BC16" s="321" t="s">
        <v>582</v>
      </c>
      <c r="BD16" s="320"/>
      <c r="BF16" s="41" t="s">
        <v>22</v>
      </c>
      <c r="BG16" s="4" t="s">
        <v>245</v>
      </c>
      <c r="BH16" s="4" t="s">
        <v>10</v>
      </c>
      <c r="BI16" s="4">
        <v>2</v>
      </c>
      <c r="BJ16" s="4">
        <v>32</v>
      </c>
      <c r="BK16" s="4">
        <f t="shared" si="30"/>
        <v>33</v>
      </c>
      <c r="BL16" s="75" t="s">
        <v>725</v>
      </c>
      <c r="BM16" s="320" t="s">
        <v>582</v>
      </c>
      <c r="BO16" s="40" t="str">
        <f t="shared" si="31"/>
        <v>CECFTD</v>
      </c>
      <c r="BP16" s="42" t="str">
        <f t="shared" si="32"/>
        <v>Code destination flux</v>
      </c>
      <c r="BQ16" s="4" t="str">
        <f t="shared" si="33"/>
        <v>N</v>
      </c>
      <c r="BR16" s="4">
        <f t="shared" si="34"/>
        <v>2</v>
      </c>
      <c r="BS16" s="4">
        <f t="shared" si="35"/>
        <v>32</v>
      </c>
      <c r="BT16" s="4">
        <f t="shared" si="36"/>
        <v>33</v>
      </c>
      <c r="BU16" s="75" t="s">
        <v>725</v>
      </c>
      <c r="BV16" s="301" t="s">
        <v>702</v>
      </c>
      <c r="BX16" s="90" t="s">
        <v>22</v>
      </c>
      <c r="BY16" s="44" t="s">
        <v>245</v>
      </c>
      <c r="BZ16" s="80" t="s">
        <v>282</v>
      </c>
      <c r="CA16" s="223"/>
      <c r="CB16" s="90" t="s">
        <v>22</v>
      </c>
      <c r="CC16" s="44" t="s">
        <v>245</v>
      </c>
      <c r="CD16" s="80" t="s">
        <v>166</v>
      </c>
      <c r="CE16" s="41" t="str">
        <f t="shared" si="37"/>
        <v>CECFTD</v>
      </c>
      <c r="CF16" s="42" t="str">
        <f t="shared" si="0"/>
        <v>Code destination flux</v>
      </c>
      <c r="CG16" s="4" t="str">
        <f t="shared" si="1"/>
        <v>N</v>
      </c>
      <c r="CH16" s="4">
        <f t="shared" si="2"/>
        <v>2</v>
      </c>
      <c r="CI16" s="4">
        <f t="shared" si="3"/>
        <v>32</v>
      </c>
      <c r="CJ16" s="4">
        <f t="shared" si="4"/>
        <v>33</v>
      </c>
      <c r="CK16" s="110" t="s">
        <v>621</v>
      </c>
      <c r="CL16" s="267" t="s">
        <v>582</v>
      </c>
      <c r="CM16" s="360"/>
      <c r="CO16" s="40" t="str">
        <f t="shared" si="38"/>
        <v>CECFTD</v>
      </c>
      <c r="CP16" s="42" t="str">
        <f t="shared" si="39"/>
        <v>Code destination flux</v>
      </c>
      <c r="CQ16" s="4" t="str">
        <f t="shared" si="40"/>
        <v>N</v>
      </c>
      <c r="CR16" s="4">
        <f t="shared" si="41"/>
        <v>2</v>
      </c>
      <c r="CS16" s="4">
        <f t="shared" si="42"/>
        <v>32</v>
      </c>
      <c r="CT16" s="4">
        <f t="shared" si="43"/>
        <v>33</v>
      </c>
      <c r="CU16" s="75" t="s">
        <v>621</v>
      </c>
      <c r="CV16" s="320" t="s">
        <v>582</v>
      </c>
      <c r="CX16" s="41" t="str">
        <f t="shared" si="5"/>
        <v>CECFTD</v>
      </c>
      <c r="CY16" s="42" t="str">
        <f t="shared" si="6"/>
        <v>Code destination flux</v>
      </c>
      <c r="CZ16" s="4" t="str">
        <f t="shared" si="7"/>
        <v>N</v>
      </c>
      <c r="DA16" s="4">
        <f t="shared" si="8"/>
        <v>2</v>
      </c>
      <c r="DB16" s="4">
        <f t="shared" si="9"/>
        <v>32</v>
      </c>
      <c r="DC16" s="4">
        <f t="shared" si="10"/>
        <v>33</v>
      </c>
      <c r="DD16" s="106" t="s">
        <v>659</v>
      </c>
      <c r="DE16" s="304" t="s">
        <v>582</v>
      </c>
      <c r="DG16" s="40" t="str">
        <f t="shared" si="44"/>
        <v>CECFTD</v>
      </c>
      <c r="DH16" s="42" t="str">
        <f t="shared" si="45"/>
        <v>Code destination flux</v>
      </c>
      <c r="DI16" s="4" t="str">
        <f t="shared" si="46"/>
        <v>N</v>
      </c>
      <c r="DJ16" s="4">
        <f t="shared" si="47"/>
        <v>2</v>
      </c>
      <c r="DK16" s="4">
        <f t="shared" si="48"/>
        <v>32</v>
      </c>
      <c r="DL16" s="4">
        <f t="shared" si="49"/>
        <v>33</v>
      </c>
      <c r="DM16" s="75"/>
      <c r="DN16" s="160" t="s">
        <v>783</v>
      </c>
    </row>
    <row r="17" spans="1:146" ht="51.75" customHeight="1" x14ac:dyDescent="0.25">
      <c r="A17" s="45" t="s">
        <v>24</v>
      </c>
      <c r="B17" s="46" t="s">
        <v>246</v>
      </c>
      <c r="C17" s="46" t="s">
        <v>10</v>
      </c>
      <c r="D17" s="46">
        <v>1</v>
      </c>
      <c r="E17" s="46">
        <v>34</v>
      </c>
      <c r="F17" s="4">
        <f t="shared" si="11"/>
        <v>34</v>
      </c>
      <c r="G17" s="75" t="s">
        <v>228</v>
      </c>
      <c r="H17" s="374" t="s">
        <v>438</v>
      </c>
      <c r="I17" s="374" t="s">
        <v>438</v>
      </c>
      <c r="J17" s="374" t="s">
        <v>438</v>
      </c>
      <c r="K17" s="374" t="s">
        <v>438</v>
      </c>
      <c r="M17" s="40" t="str">
        <f t="shared" si="12"/>
        <v>CDNAFL</v>
      </c>
      <c r="N17" s="42" t="str">
        <f t="shared" si="13"/>
        <v>Code nature de flux comptable</v>
      </c>
      <c r="O17" s="4" t="str">
        <f t="shared" si="14"/>
        <v>N</v>
      </c>
      <c r="P17" s="4">
        <f t="shared" si="15"/>
        <v>1</v>
      </c>
      <c r="Q17" s="4">
        <f t="shared" si="16"/>
        <v>34</v>
      </c>
      <c r="R17" s="4">
        <f t="shared" si="17"/>
        <v>34</v>
      </c>
      <c r="S17" s="75" t="s">
        <v>228</v>
      </c>
      <c r="T17" s="78" t="s">
        <v>389</v>
      </c>
      <c r="U17" s="78" t="s">
        <v>378</v>
      </c>
      <c r="V17" s="324" t="s">
        <v>438</v>
      </c>
      <c r="W17" s="324" t="s">
        <v>438</v>
      </c>
      <c r="X17" s="374" t="s">
        <v>438</v>
      </c>
      <c r="Y17" s="404" t="s">
        <v>438</v>
      </c>
      <c r="AA17" s="40" t="str">
        <f t="shared" si="18"/>
        <v>CDNAFL</v>
      </c>
      <c r="AB17" s="42" t="str">
        <f t="shared" si="19"/>
        <v>Code nature de flux comptable</v>
      </c>
      <c r="AC17" s="4" t="str">
        <f t="shared" si="20"/>
        <v>N</v>
      </c>
      <c r="AD17" s="4">
        <f t="shared" si="21"/>
        <v>1</v>
      </c>
      <c r="AE17" s="4">
        <f t="shared" si="22"/>
        <v>34</v>
      </c>
      <c r="AF17" s="4">
        <f t="shared" si="23"/>
        <v>34</v>
      </c>
      <c r="AG17" s="4" t="s">
        <v>378</v>
      </c>
      <c r="AH17" s="372" t="s">
        <v>438</v>
      </c>
      <c r="AI17" s="372" t="s">
        <v>438</v>
      </c>
      <c r="AJ17" s="89" t="s">
        <v>24</v>
      </c>
      <c r="AK17" s="4" t="s">
        <v>25</v>
      </c>
      <c r="AL17" s="4" t="s">
        <v>10</v>
      </c>
      <c r="AM17" s="4">
        <v>1</v>
      </c>
      <c r="AN17" s="4">
        <v>34</v>
      </c>
      <c r="AO17" s="4">
        <v>34</v>
      </c>
      <c r="AP17" s="75" t="s">
        <v>26</v>
      </c>
      <c r="AQ17" s="71"/>
      <c r="AR17" s="90" t="s">
        <v>24</v>
      </c>
      <c r="AS17" s="47" t="s">
        <v>246</v>
      </c>
      <c r="AT17" s="22" t="s">
        <v>166</v>
      </c>
      <c r="AV17" s="40" t="str">
        <f t="shared" si="24"/>
        <v>CDNAFL</v>
      </c>
      <c r="AW17" s="42" t="str">
        <f t="shared" si="25"/>
        <v>Code nature de flux comptable</v>
      </c>
      <c r="AX17" s="4" t="str">
        <f t="shared" si="26"/>
        <v>N</v>
      </c>
      <c r="AY17" s="4">
        <f t="shared" si="27"/>
        <v>1</v>
      </c>
      <c r="AZ17" s="4">
        <f t="shared" si="28"/>
        <v>34</v>
      </c>
      <c r="BA17" s="4">
        <f t="shared" si="29"/>
        <v>34</v>
      </c>
      <c r="BB17" s="75" t="s">
        <v>26</v>
      </c>
      <c r="BC17" s="321" t="s">
        <v>438</v>
      </c>
      <c r="BD17" s="320"/>
      <c r="BF17" s="45" t="s">
        <v>24</v>
      </c>
      <c r="BG17" s="46" t="s">
        <v>246</v>
      </c>
      <c r="BH17" s="46" t="s">
        <v>10</v>
      </c>
      <c r="BI17" s="46">
        <v>1</v>
      </c>
      <c r="BJ17" s="46">
        <v>34</v>
      </c>
      <c r="BK17" s="4">
        <f t="shared" si="30"/>
        <v>34</v>
      </c>
      <c r="BL17" s="75" t="s">
        <v>228</v>
      </c>
      <c r="BM17" s="336" t="s">
        <v>438</v>
      </c>
      <c r="BO17" s="40" t="str">
        <f t="shared" si="31"/>
        <v>CDNAFL</v>
      </c>
      <c r="BP17" s="42" t="str">
        <f t="shared" si="32"/>
        <v>Code nature de flux comptable</v>
      </c>
      <c r="BQ17" s="4" t="str">
        <f t="shared" si="33"/>
        <v>N</v>
      </c>
      <c r="BR17" s="4">
        <f t="shared" si="34"/>
        <v>1</v>
      </c>
      <c r="BS17" s="4">
        <f t="shared" si="35"/>
        <v>34</v>
      </c>
      <c r="BT17" s="4">
        <f t="shared" si="36"/>
        <v>34</v>
      </c>
      <c r="BU17" s="75" t="s">
        <v>228</v>
      </c>
      <c r="BV17" s="308" t="s">
        <v>438</v>
      </c>
      <c r="BX17" s="90" t="s">
        <v>24</v>
      </c>
      <c r="BY17" s="47" t="s">
        <v>246</v>
      </c>
      <c r="BZ17" s="80" t="s">
        <v>166</v>
      </c>
      <c r="CA17" s="223"/>
      <c r="CB17" s="89" t="s">
        <v>24</v>
      </c>
      <c r="CC17" s="49" t="s">
        <v>246</v>
      </c>
      <c r="CD17" s="75" t="s">
        <v>26</v>
      </c>
      <c r="CE17" s="41" t="str">
        <f t="shared" si="37"/>
        <v>CDNAFL</v>
      </c>
      <c r="CF17" s="42" t="str">
        <f t="shared" si="0"/>
        <v>Code nature de flux comptable</v>
      </c>
      <c r="CG17" s="4" t="str">
        <f t="shared" si="1"/>
        <v>N</v>
      </c>
      <c r="CH17" s="4">
        <f t="shared" si="2"/>
        <v>1</v>
      </c>
      <c r="CI17" s="4">
        <f t="shared" si="3"/>
        <v>34</v>
      </c>
      <c r="CJ17" s="4">
        <f t="shared" si="4"/>
        <v>34</v>
      </c>
      <c r="CK17" s="110" t="s">
        <v>622</v>
      </c>
      <c r="CL17" s="267" t="s">
        <v>438</v>
      </c>
      <c r="CM17" s="360"/>
      <c r="CO17" s="40" t="str">
        <f t="shared" si="38"/>
        <v>CDNAFL</v>
      </c>
      <c r="CP17" s="42" t="str">
        <f t="shared" si="39"/>
        <v>Code nature de flux comptable</v>
      </c>
      <c r="CQ17" s="4" t="str">
        <f t="shared" si="40"/>
        <v>N</v>
      </c>
      <c r="CR17" s="4">
        <f t="shared" si="41"/>
        <v>1</v>
      </c>
      <c r="CS17" s="4">
        <f t="shared" si="42"/>
        <v>34</v>
      </c>
      <c r="CT17" s="4">
        <f t="shared" si="43"/>
        <v>34</v>
      </c>
      <c r="CU17" s="75" t="s">
        <v>622</v>
      </c>
      <c r="CV17" s="336" t="s">
        <v>438</v>
      </c>
      <c r="CX17" s="41" t="str">
        <f t="shared" si="5"/>
        <v>CDNAFL</v>
      </c>
      <c r="CY17" s="42" t="str">
        <f t="shared" si="6"/>
        <v>Code nature de flux comptable</v>
      </c>
      <c r="CZ17" s="4" t="str">
        <f t="shared" si="7"/>
        <v>N</v>
      </c>
      <c r="DA17" s="4">
        <f t="shared" si="8"/>
        <v>1</v>
      </c>
      <c r="DB17" s="4">
        <f t="shared" si="9"/>
        <v>34</v>
      </c>
      <c r="DC17" s="4">
        <f t="shared" si="10"/>
        <v>34</v>
      </c>
      <c r="DD17" s="106">
        <v>2</v>
      </c>
      <c r="DE17" s="304" t="s">
        <v>438</v>
      </c>
      <c r="DG17" s="40" t="str">
        <f t="shared" si="44"/>
        <v>CDNAFL</v>
      </c>
      <c r="DH17" s="42" t="str">
        <f t="shared" si="45"/>
        <v>Code nature de flux comptable</v>
      </c>
      <c r="DI17" s="4" t="str">
        <f t="shared" si="46"/>
        <v>N</v>
      </c>
      <c r="DJ17" s="4">
        <f t="shared" si="47"/>
        <v>1</v>
      </c>
      <c r="DK17" s="4">
        <f t="shared" si="48"/>
        <v>34</v>
      </c>
      <c r="DL17" s="4">
        <f t="shared" si="49"/>
        <v>34</v>
      </c>
      <c r="DM17" s="75" t="s">
        <v>26</v>
      </c>
      <c r="DN17" s="160" t="s">
        <v>784</v>
      </c>
    </row>
    <row r="18" spans="1:146" ht="89.25" customHeight="1" x14ac:dyDescent="0.25">
      <c r="A18" s="41" t="s">
        <v>27</v>
      </c>
      <c r="B18" s="4" t="s">
        <v>247</v>
      </c>
      <c r="C18" s="4" t="s">
        <v>10</v>
      </c>
      <c r="D18" s="4">
        <v>5</v>
      </c>
      <c r="E18" s="4">
        <v>35</v>
      </c>
      <c r="F18" s="4">
        <f t="shared" si="11"/>
        <v>39</v>
      </c>
      <c r="G18" s="75" t="s">
        <v>29</v>
      </c>
      <c r="H18" s="372" t="s">
        <v>433</v>
      </c>
      <c r="I18" s="372" t="s">
        <v>433</v>
      </c>
      <c r="J18" s="372" t="s">
        <v>433</v>
      </c>
      <c r="K18" s="372" t="s">
        <v>433</v>
      </c>
      <c r="M18" s="40" t="str">
        <f t="shared" si="12"/>
        <v>CDETB9</v>
      </c>
      <c r="N18" s="42" t="str">
        <f t="shared" si="13"/>
        <v>Code établissement</v>
      </c>
      <c r="O18" s="4" t="str">
        <f t="shared" si="14"/>
        <v>N</v>
      </c>
      <c r="P18" s="4">
        <f t="shared" si="15"/>
        <v>5</v>
      </c>
      <c r="Q18" s="4">
        <f t="shared" si="16"/>
        <v>35</v>
      </c>
      <c r="R18" s="4">
        <f t="shared" si="17"/>
        <v>39</v>
      </c>
      <c r="S18" s="75" t="s">
        <v>29</v>
      </c>
      <c r="T18" s="75" t="s">
        <v>387</v>
      </c>
      <c r="U18" s="75" t="s">
        <v>546</v>
      </c>
      <c r="V18" s="321" t="s">
        <v>433</v>
      </c>
      <c r="W18" s="321" t="s">
        <v>433</v>
      </c>
      <c r="X18" s="372" t="s">
        <v>433</v>
      </c>
      <c r="Y18" s="394" t="s">
        <v>433</v>
      </c>
      <c r="AA18" s="40" t="str">
        <f t="shared" si="18"/>
        <v>CDETB9</v>
      </c>
      <c r="AB18" s="42" t="str">
        <f t="shared" si="19"/>
        <v>Code établissement</v>
      </c>
      <c r="AC18" s="4" t="str">
        <f t="shared" si="20"/>
        <v>N</v>
      </c>
      <c r="AD18" s="4">
        <f t="shared" si="21"/>
        <v>5</v>
      </c>
      <c r="AE18" s="4">
        <f t="shared" si="22"/>
        <v>35</v>
      </c>
      <c r="AF18" s="4">
        <f t="shared" si="23"/>
        <v>39</v>
      </c>
      <c r="AG18" s="4" t="s">
        <v>404</v>
      </c>
      <c r="AH18" s="372" t="s">
        <v>433</v>
      </c>
      <c r="AI18" s="372" t="s">
        <v>433</v>
      </c>
      <c r="AJ18" s="89" t="s">
        <v>27</v>
      </c>
      <c r="AK18" s="4" t="s">
        <v>28</v>
      </c>
      <c r="AL18" s="4" t="s">
        <v>10</v>
      </c>
      <c r="AM18" s="4">
        <v>5</v>
      </c>
      <c r="AN18" s="4">
        <v>35</v>
      </c>
      <c r="AO18" s="4">
        <v>39</v>
      </c>
      <c r="AP18" s="75" t="s">
        <v>29</v>
      </c>
      <c r="AQ18" s="71"/>
      <c r="AR18" s="89" t="s">
        <v>27</v>
      </c>
      <c r="AS18" s="42" t="s">
        <v>247</v>
      </c>
      <c r="AT18" s="21" t="s">
        <v>29</v>
      </c>
      <c r="AV18" s="40" t="str">
        <f t="shared" si="24"/>
        <v>CDETB9</v>
      </c>
      <c r="AW18" s="42" t="str">
        <f t="shared" si="25"/>
        <v>Code établissement</v>
      </c>
      <c r="AX18" s="4" t="str">
        <f t="shared" si="26"/>
        <v>N</v>
      </c>
      <c r="AY18" s="4">
        <f t="shared" si="27"/>
        <v>5</v>
      </c>
      <c r="AZ18" s="4">
        <f t="shared" si="28"/>
        <v>35</v>
      </c>
      <c r="BA18" s="4">
        <f t="shared" si="29"/>
        <v>39</v>
      </c>
      <c r="BB18" s="75" t="s">
        <v>227</v>
      </c>
      <c r="BC18" s="321" t="s">
        <v>433</v>
      </c>
      <c r="BD18" s="320"/>
      <c r="BF18" s="41" t="s">
        <v>27</v>
      </c>
      <c r="BG18" s="4" t="s">
        <v>247</v>
      </c>
      <c r="BH18" s="4" t="s">
        <v>10</v>
      </c>
      <c r="BI18" s="4">
        <v>5</v>
      </c>
      <c r="BJ18" s="4">
        <v>35</v>
      </c>
      <c r="BK18" s="4">
        <f t="shared" si="30"/>
        <v>39</v>
      </c>
      <c r="BL18" s="75" t="s">
        <v>29</v>
      </c>
      <c r="BM18" s="320" t="s">
        <v>433</v>
      </c>
      <c r="BO18" s="40" t="str">
        <f t="shared" si="31"/>
        <v>CDETB9</v>
      </c>
      <c r="BP18" s="42" t="str">
        <f t="shared" si="32"/>
        <v>Code établissement</v>
      </c>
      <c r="BQ18" s="4" t="str">
        <f t="shared" si="33"/>
        <v>N</v>
      </c>
      <c r="BR18" s="4">
        <f t="shared" si="34"/>
        <v>5</v>
      </c>
      <c r="BS18" s="4">
        <f t="shared" si="35"/>
        <v>35</v>
      </c>
      <c r="BT18" s="4">
        <f t="shared" si="36"/>
        <v>39</v>
      </c>
      <c r="BU18" s="75" t="s">
        <v>29</v>
      </c>
      <c r="BV18" s="301" t="s">
        <v>433</v>
      </c>
      <c r="BX18" s="89" t="s">
        <v>27</v>
      </c>
      <c r="BY18" s="42" t="s">
        <v>247</v>
      </c>
      <c r="BZ18" s="75" t="s">
        <v>29</v>
      </c>
      <c r="CA18" s="223"/>
      <c r="CB18" s="89" t="s">
        <v>27</v>
      </c>
      <c r="CC18" s="42" t="s">
        <v>247</v>
      </c>
      <c r="CD18" s="75" t="s">
        <v>29</v>
      </c>
      <c r="CE18" s="41" t="str">
        <f t="shared" si="37"/>
        <v>CDETB9</v>
      </c>
      <c r="CF18" s="42" t="str">
        <f t="shared" si="0"/>
        <v>Code établissement</v>
      </c>
      <c r="CG18" s="4" t="str">
        <f t="shared" si="1"/>
        <v>N</v>
      </c>
      <c r="CH18" s="4">
        <f t="shared" si="2"/>
        <v>5</v>
      </c>
      <c r="CI18" s="4">
        <f t="shared" si="3"/>
        <v>35</v>
      </c>
      <c r="CJ18" s="4">
        <f t="shared" si="4"/>
        <v>39</v>
      </c>
      <c r="CK18" s="110" t="s">
        <v>623</v>
      </c>
      <c r="CL18" s="267" t="s">
        <v>433</v>
      </c>
      <c r="CM18" s="360"/>
      <c r="CO18" s="40" t="str">
        <f t="shared" si="38"/>
        <v>CDETB9</v>
      </c>
      <c r="CP18" s="42" t="str">
        <f t="shared" si="39"/>
        <v>Code établissement</v>
      </c>
      <c r="CQ18" s="4" t="str">
        <f t="shared" si="40"/>
        <v>N</v>
      </c>
      <c r="CR18" s="4">
        <f t="shared" si="41"/>
        <v>5</v>
      </c>
      <c r="CS18" s="4">
        <f t="shared" si="42"/>
        <v>35</v>
      </c>
      <c r="CT18" s="4">
        <f t="shared" si="43"/>
        <v>39</v>
      </c>
      <c r="CU18" s="75" t="s">
        <v>623</v>
      </c>
      <c r="CV18" s="320" t="s">
        <v>433</v>
      </c>
      <c r="CX18" s="41" t="str">
        <f t="shared" si="5"/>
        <v>CDETB9</v>
      </c>
      <c r="CY18" s="42" t="str">
        <f t="shared" si="6"/>
        <v>Code établissement</v>
      </c>
      <c r="CZ18" s="4" t="str">
        <f t="shared" si="7"/>
        <v>N</v>
      </c>
      <c r="DA18" s="4">
        <f t="shared" si="8"/>
        <v>5</v>
      </c>
      <c r="DB18" s="4">
        <f t="shared" si="9"/>
        <v>35</v>
      </c>
      <c r="DC18" s="4">
        <f t="shared" si="10"/>
        <v>39</v>
      </c>
      <c r="DD18" s="106" t="s">
        <v>402</v>
      </c>
      <c r="DE18" s="304" t="s">
        <v>433</v>
      </c>
      <c r="DG18" s="40" t="str">
        <f t="shared" si="44"/>
        <v>CDETB9</v>
      </c>
      <c r="DH18" s="42" t="str">
        <f t="shared" si="45"/>
        <v>Code établissement</v>
      </c>
      <c r="DI18" s="4" t="str">
        <f t="shared" si="46"/>
        <v>N</v>
      </c>
      <c r="DJ18" s="4">
        <f t="shared" si="47"/>
        <v>5</v>
      </c>
      <c r="DK18" s="4">
        <f t="shared" si="48"/>
        <v>35</v>
      </c>
      <c r="DL18" s="4">
        <f t="shared" si="49"/>
        <v>39</v>
      </c>
      <c r="DM18" s="75" t="s">
        <v>227</v>
      </c>
      <c r="DN18" s="160" t="s">
        <v>433</v>
      </c>
    </row>
    <row r="19" spans="1:146" ht="51.75" customHeight="1" x14ac:dyDescent="0.25">
      <c r="A19" s="45" t="s">
        <v>30</v>
      </c>
      <c r="B19" s="46" t="s">
        <v>31</v>
      </c>
      <c r="C19" s="46" t="s">
        <v>10</v>
      </c>
      <c r="D19" s="46">
        <v>5</v>
      </c>
      <c r="E19" s="46">
        <v>40</v>
      </c>
      <c r="F19" s="4">
        <f t="shared" si="11"/>
        <v>44</v>
      </c>
      <c r="G19" s="78" t="s">
        <v>327</v>
      </c>
      <c r="H19" s="374" t="s">
        <v>439</v>
      </c>
      <c r="I19" s="374" t="s">
        <v>439</v>
      </c>
      <c r="J19" s="374" t="s">
        <v>439</v>
      </c>
      <c r="K19" s="374" t="s">
        <v>439</v>
      </c>
      <c r="M19" s="40" t="str">
        <f t="shared" si="12"/>
        <v>CDGUICH</v>
      </c>
      <c r="N19" s="42" t="str">
        <f t="shared" si="13"/>
        <v>Guichet accepteur</v>
      </c>
      <c r="O19" s="4" t="str">
        <f t="shared" si="14"/>
        <v>N</v>
      </c>
      <c r="P19" s="4">
        <f t="shared" si="15"/>
        <v>5</v>
      </c>
      <c r="Q19" s="4">
        <f t="shared" si="16"/>
        <v>40</v>
      </c>
      <c r="R19" s="4">
        <f t="shared" si="17"/>
        <v>44</v>
      </c>
      <c r="S19" s="78" t="s">
        <v>327</v>
      </c>
      <c r="T19" s="78" t="s">
        <v>388</v>
      </c>
      <c r="U19" s="78" t="s">
        <v>547</v>
      </c>
      <c r="V19" s="324" t="s">
        <v>439</v>
      </c>
      <c r="W19" s="324" t="s">
        <v>439</v>
      </c>
      <c r="X19" s="374" t="s">
        <v>439</v>
      </c>
      <c r="Y19" s="404" t="s">
        <v>439</v>
      </c>
      <c r="AA19" s="40" t="str">
        <f t="shared" si="18"/>
        <v>CDGUICH</v>
      </c>
      <c r="AB19" s="42" t="str">
        <f t="shared" si="19"/>
        <v>Guichet accepteur</v>
      </c>
      <c r="AC19" s="4" t="str">
        <f t="shared" si="20"/>
        <v>N</v>
      </c>
      <c r="AD19" s="4">
        <f t="shared" si="21"/>
        <v>5</v>
      </c>
      <c r="AE19" s="4">
        <f t="shared" si="22"/>
        <v>40</v>
      </c>
      <c r="AF19" s="4">
        <f t="shared" si="23"/>
        <v>44</v>
      </c>
      <c r="AG19" s="4" t="s">
        <v>405</v>
      </c>
      <c r="AH19" s="374" t="s">
        <v>439</v>
      </c>
      <c r="AI19" s="374" t="s">
        <v>439</v>
      </c>
      <c r="AJ19" s="89" t="s">
        <v>30</v>
      </c>
      <c r="AK19" s="4" t="s">
        <v>31</v>
      </c>
      <c r="AL19" s="4" t="s">
        <v>10</v>
      </c>
      <c r="AM19" s="4">
        <v>5</v>
      </c>
      <c r="AN19" s="4">
        <v>40</v>
      </c>
      <c r="AO19" s="4">
        <v>44</v>
      </c>
      <c r="AP19" s="75"/>
      <c r="AQ19" s="71"/>
      <c r="AR19" s="90" t="s">
        <v>30</v>
      </c>
      <c r="AS19" s="47" t="s">
        <v>31</v>
      </c>
      <c r="AT19" s="22" t="s">
        <v>166</v>
      </c>
      <c r="AV19" s="40" t="str">
        <f t="shared" si="24"/>
        <v>CDGUICH</v>
      </c>
      <c r="AW19" s="42" t="str">
        <f t="shared" si="25"/>
        <v>Guichet accepteur</v>
      </c>
      <c r="AX19" s="4" t="str">
        <f t="shared" si="26"/>
        <v>N</v>
      </c>
      <c r="AY19" s="4">
        <f t="shared" si="27"/>
        <v>5</v>
      </c>
      <c r="AZ19" s="4">
        <f t="shared" si="28"/>
        <v>40</v>
      </c>
      <c r="BA19" s="4">
        <f t="shared" si="29"/>
        <v>44</v>
      </c>
      <c r="BB19" s="75" t="s">
        <v>284</v>
      </c>
      <c r="BC19" s="321" t="s">
        <v>439</v>
      </c>
      <c r="BD19" s="320"/>
      <c r="BF19" s="45" t="s">
        <v>30</v>
      </c>
      <c r="BG19" s="46" t="s">
        <v>31</v>
      </c>
      <c r="BH19" s="46" t="s">
        <v>10</v>
      </c>
      <c r="BI19" s="46">
        <v>5</v>
      </c>
      <c r="BJ19" s="46">
        <v>40</v>
      </c>
      <c r="BK19" s="4">
        <f t="shared" si="30"/>
        <v>44</v>
      </c>
      <c r="BL19" s="78" t="s">
        <v>327</v>
      </c>
      <c r="BM19" s="336" t="s">
        <v>439</v>
      </c>
      <c r="BO19" s="40" t="str">
        <f t="shared" si="31"/>
        <v>CDGUICH</v>
      </c>
      <c r="BP19" s="42" t="str">
        <f t="shared" si="32"/>
        <v>Guichet accepteur</v>
      </c>
      <c r="BQ19" s="4" t="str">
        <f t="shared" si="33"/>
        <v>N</v>
      </c>
      <c r="BR19" s="4">
        <f t="shared" si="34"/>
        <v>5</v>
      </c>
      <c r="BS19" s="4">
        <f t="shared" si="35"/>
        <v>40</v>
      </c>
      <c r="BT19" s="4">
        <f t="shared" si="36"/>
        <v>44</v>
      </c>
      <c r="BU19" s="78" t="s">
        <v>327</v>
      </c>
      <c r="BV19" s="308" t="s">
        <v>439</v>
      </c>
      <c r="BX19" s="90" t="s">
        <v>30</v>
      </c>
      <c r="BY19" s="47" t="s">
        <v>31</v>
      </c>
      <c r="BZ19" s="80" t="s">
        <v>166</v>
      </c>
      <c r="CA19" s="223"/>
      <c r="CB19" s="90" t="s">
        <v>30</v>
      </c>
      <c r="CC19" s="47" t="s">
        <v>31</v>
      </c>
      <c r="CD19" s="80" t="s">
        <v>166</v>
      </c>
      <c r="CE19" s="41" t="str">
        <f t="shared" si="37"/>
        <v>CDGUICH</v>
      </c>
      <c r="CF19" s="42" t="str">
        <f t="shared" si="0"/>
        <v>Guichet accepteur</v>
      </c>
      <c r="CG19" s="4" t="str">
        <f t="shared" si="1"/>
        <v>N</v>
      </c>
      <c r="CH19" s="4">
        <f t="shared" si="2"/>
        <v>5</v>
      </c>
      <c r="CI19" s="4">
        <f t="shared" si="3"/>
        <v>40</v>
      </c>
      <c r="CJ19" s="4">
        <f t="shared" si="4"/>
        <v>44</v>
      </c>
      <c r="CK19" s="110" t="s">
        <v>624</v>
      </c>
      <c r="CL19" s="267" t="s">
        <v>439</v>
      </c>
      <c r="CM19" s="360"/>
      <c r="CO19" s="40" t="str">
        <f t="shared" si="38"/>
        <v>CDGUICH</v>
      </c>
      <c r="CP19" s="42" t="str">
        <f t="shared" si="39"/>
        <v>Guichet accepteur</v>
      </c>
      <c r="CQ19" s="4" t="str">
        <f t="shared" si="40"/>
        <v>N</v>
      </c>
      <c r="CR19" s="4">
        <f t="shared" si="41"/>
        <v>5</v>
      </c>
      <c r="CS19" s="4">
        <f t="shared" si="42"/>
        <v>40</v>
      </c>
      <c r="CT19" s="4">
        <f t="shared" si="43"/>
        <v>44</v>
      </c>
      <c r="CU19" s="75" t="s">
        <v>624</v>
      </c>
      <c r="CV19" s="336" t="s">
        <v>439</v>
      </c>
      <c r="CX19" s="41" t="str">
        <f t="shared" si="5"/>
        <v>CDGUICH</v>
      </c>
      <c r="CY19" s="42" t="str">
        <f t="shared" si="6"/>
        <v>Guichet accepteur</v>
      </c>
      <c r="CZ19" s="4" t="str">
        <f t="shared" si="7"/>
        <v>N</v>
      </c>
      <c r="DA19" s="4">
        <f t="shared" si="8"/>
        <v>5</v>
      </c>
      <c r="DB19" s="4">
        <f t="shared" si="9"/>
        <v>40</v>
      </c>
      <c r="DC19" s="4">
        <f t="shared" si="10"/>
        <v>44</v>
      </c>
      <c r="DD19" s="106" t="s">
        <v>660</v>
      </c>
      <c r="DE19" s="304" t="s">
        <v>439</v>
      </c>
      <c r="DG19" s="40" t="str">
        <f t="shared" si="44"/>
        <v>CDGUICH</v>
      </c>
      <c r="DH19" s="42" t="str">
        <f t="shared" si="45"/>
        <v>Guichet accepteur</v>
      </c>
      <c r="DI19" s="4" t="str">
        <f t="shared" si="46"/>
        <v>N</v>
      </c>
      <c r="DJ19" s="4">
        <f t="shared" si="47"/>
        <v>5</v>
      </c>
      <c r="DK19" s="4">
        <f t="shared" si="48"/>
        <v>40</v>
      </c>
      <c r="DL19" s="4">
        <f t="shared" si="49"/>
        <v>44</v>
      </c>
      <c r="DM19" s="75" t="s">
        <v>284</v>
      </c>
      <c r="DN19" s="160" t="s">
        <v>439</v>
      </c>
    </row>
    <row r="20" spans="1:146" s="48" customFormat="1" ht="63" customHeight="1" x14ac:dyDescent="0.25">
      <c r="A20" s="40" t="s">
        <v>32</v>
      </c>
      <c r="B20" s="42" t="s">
        <v>248</v>
      </c>
      <c r="C20" s="42" t="s">
        <v>10</v>
      </c>
      <c r="D20" s="42">
        <v>19</v>
      </c>
      <c r="E20" s="42">
        <v>45</v>
      </c>
      <c r="F20" s="42">
        <f t="shared" si="11"/>
        <v>63</v>
      </c>
      <c r="G20" s="68" t="s">
        <v>330</v>
      </c>
      <c r="H20" s="377" t="s">
        <v>809</v>
      </c>
      <c r="I20" s="377" t="s">
        <v>826</v>
      </c>
      <c r="J20" s="377" t="s">
        <v>845</v>
      </c>
      <c r="K20" s="377" t="s">
        <v>855</v>
      </c>
      <c r="L20" s="33"/>
      <c r="M20" s="40" t="str">
        <f t="shared" si="12"/>
        <v>NUISOA</v>
      </c>
      <c r="N20" s="42" t="str">
        <f t="shared" si="13"/>
        <v>Numéro de carte</v>
      </c>
      <c r="O20" s="4" t="str">
        <f t="shared" si="14"/>
        <v>N</v>
      </c>
      <c r="P20" s="4">
        <f t="shared" si="15"/>
        <v>19</v>
      </c>
      <c r="Q20" s="4">
        <f t="shared" si="16"/>
        <v>45</v>
      </c>
      <c r="R20" s="4">
        <f t="shared" si="17"/>
        <v>63</v>
      </c>
      <c r="S20" s="68" t="s">
        <v>330</v>
      </c>
      <c r="T20" s="68" t="s">
        <v>504</v>
      </c>
      <c r="U20" s="68" t="s">
        <v>539</v>
      </c>
      <c r="V20" s="288" t="s">
        <v>893</v>
      </c>
      <c r="W20" s="288" t="s">
        <v>907</v>
      </c>
      <c r="X20" s="377" t="s">
        <v>868</v>
      </c>
      <c r="Y20" s="405" t="s">
        <v>883</v>
      </c>
      <c r="Z20" s="33"/>
      <c r="AA20" s="43" t="str">
        <f t="shared" si="18"/>
        <v>NUISOA</v>
      </c>
      <c r="AB20" s="44" t="str">
        <f t="shared" si="19"/>
        <v>Numéro de carte</v>
      </c>
      <c r="AC20" s="44" t="str">
        <f t="shared" si="20"/>
        <v>N</v>
      </c>
      <c r="AD20" s="44">
        <f t="shared" si="21"/>
        <v>19</v>
      </c>
      <c r="AE20" s="44">
        <f t="shared" si="22"/>
        <v>45</v>
      </c>
      <c r="AF20" s="44">
        <f t="shared" si="23"/>
        <v>63</v>
      </c>
      <c r="AG20" s="44" t="s">
        <v>406</v>
      </c>
      <c r="AH20" s="375" t="s">
        <v>456</v>
      </c>
      <c r="AI20" s="375" t="s">
        <v>456</v>
      </c>
      <c r="AJ20" s="89" t="s">
        <v>32</v>
      </c>
      <c r="AK20" s="4" t="s">
        <v>33</v>
      </c>
      <c r="AL20" s="4" t="s">
        <v>10</v>
      </c>
      <c r="AM20" s="4">
        <v>19</v>
      </c>
      <c r="AN20" s="4">
        <v>45</v>
      </c>
      <c r="AO20" s="4">
        <v>63</v>
      </c>
      <c r="AP20" s="75" t="s">
        <v>329</v>
      </c>
      <c r="AQ20" s="71"/>
      <c r="AR20" s="89" t="s">
        <v>32</v>
      </c>
      <c r="AS20" s="42" t="s">
        <v>248</v>
      </c>
      <c r="AT20" s="21" t="s">
        <v>329</v>
      </c>
      <c r="AU20" s="33"/>
      <c r="AV20" s="40" t="str">
        <f t="shared" si="24"/>
        <v>NUISOA</v>
      </c>
      <c r="AW20" s="42" t="str">
        <f t="shared" si="25"/>
        <v>Numéro de carte</v>
      </c>
      <c r="AX20" s="4" t="str">
        <f t="shared" si="26"/>
        <v>N</v>
      </c>
      <c r="AY20" s="4">
        <f t="shared" si="27"/>
        <v>19</v>
      </c>
      <c r="AZ20" s="4">
        <f t="shared" si="28"/>
        <v>45</v>
      </c>
      <c r="BA20" s="4">
        <f t="shared" si="29"/>
        <v>63</v>
      </c>
      <c r="BB20" s="75" t="s">
        <v>344</v>
      </c>
      <c r="BC20" s="321" t="s">
        <v>950</v>
      </c>
      <c r="BD20" s="320"/>
      <c r="BE20" s="33"/>
      <c r="BF20" s="40" t="s">
        <v>32</v>
      </c>
      <c r="BG20" s="42" t="s">
        <v>248</v>
      </c>
      <c r="BH20" s="42" t="s">
        <v>10</v>
      </c>
      <c r="BI20" s="42">
        <v>19</v>
      </c>
      <c r="BJ20" s="42">
        <v>45</v>
      </c>
      <c r="BK20" s="42">
        <f t="shared" si="30"/>
        <v>63</v>
      </c>
      <c r="BL20" s="68" t="s">
        <v>330</v>
      </c>
      <c r="BM20" s="295" t="s">
        <v>762</v>
      </c>
      <c r="BN20" s="33"/>
      <c r="BO20" s="40" t="str">
        <f t="shared" si="31"/>
        <v>NUISOA</v>
      </c>
      <c r="BP20" s="42" t="str">
        <f t="shared" si="32"/>
        <v>Numéro de carte</v>
      </c>
      <c r="BQ20" s="4" t="str">
        <f t="shared" si="33"/>
        <v>N</v>
      </c>
      <c r="BR20" s="4">
        <f t="shared" si="34"/>
        <v>19</v>
      </c>
      <c r="BS20" s="4">
        <f t="shared" si="35"/>
        <v>45</v>
      </c>
      <c r="BT20" s="4">
        <f t="shared" si="36"/>
        <v>63</v>
      </c>
      <c r="BU20" s="68" t="s">
        <v>330</v>
      </c>
      <c r="BV20" s="304" t="s">
        <v>703</v>
      </c>
      <c r="BW20" s="33"/>
      <c r="BX20" s="89" t="s">
        <v>32</v>
      </c>
      <c r="BY20" s="42" t="s">
        <v>248</v>
      </c>
      <c r="BZ20" s="75" t="s">
        <v>329</v>
      </c>
      <c r="CA20" s="223"/>
      <c r="CB20" s="89" t="s">
        <v>32</v>
      </c>
      <c r="CC20" s="42" t="s">
        <v>248</v>
      </c>
      <c r="CD20" s="75" t="s">
        <v>329</v>
      </c>
      <c r="CE20" s="41" t="str">
        <f t="shared" si="37"/>
        <v>NUISOA</v>
      </c>
      <c r="CF20" s="42" t="str">
        <f t="shared" si="0"/>
        <v>Numéro de carte</v>
      </c>
      <c r="CG20" s="42" t="str">
        <f t="shared" si="1"/>
        <v>N</v>
      </c>
      <c r="CH20" s="42">
        <f t="shared" si="2"/>
        <v>19</v>
      </c>
      <c r="CI20" s="42">
        <f t="shared" si="3"/>
        <v>45</v>
      </c>
      <c r="CJ20" s="42">
        <f t="shared" si="4"/>
        <v>63</v>
      </c>
      <c r="CK20" s="110" t="s">
        <v>625</v>
      </c>
      <c r="CL20" s="267" t="s">
        <v>937</v>
      </c>
      <c r="CM20" s="360"/>
      <c r="CN20" s="33"/>
      <c r="CO20" s="40" t="str">
        <f t="shared" si="38"/>
        <v>NUISOA</v>
      </c>
      <c r="CP20" s="42" t="str">
        <f t="shared" si="39"/>
        <v>Numéro de carte</v>
      </c>
      <c r="CQ20" s="4" t="str">
        <f t="shared" si="40"/>
        <v>N</v>
      </c>
      <c r="CR20" s="4">
        <f t="shared" si="41"/>
        <v>19</v>
      </c>
      <c r="CS20" s="4">
        <f t="shared" si="42"/>
        <v>45</v>
      </c>
      <c r="CT20" s="4">
        <f t="shared" si="43"/>
        <v>63</v>
      </c>
      <c r="CU20" s="75" t="s">
        <v>625</v>
      </c>
      <c r="CV20" s="295" t="s">
        <v>731</v>
      </c>
      <c r="CW20" s="33"/>
      <c r="CX20" s="43" t="str">
        <f t="shared" si="5"/>
        <v>NUISOA</v>
      </c>
      <c r="CY20" s="44" t="str">
        <f t="shared" si="6"/>
        <v>Numéro de carte</v>
      </c>
      <c r="CZ20" s="44" t="str">
        <f t="shared" si="7"/>
        <v>N</v>
      </c>
      <c r="DA20" s="44">
        <f t="shared" si="8"/>
        <v>19</v>
      </c>
      <c r="DB20" s="44">
        <f t="shared" si="9"/>
        <v>45</v>
      </c>
      <c r="DC20" s="44">
        <f t="shared" si="10"/>
        <v>63</v>
      </c>
      <c r="DD20" s="52" t="s">
        <v>303</v>
      </c>
      <c r="DE20" s="303" t="s">
        <v>456</v>
      </c>
      <c r="DF20" s="33"/>
      <c r="DG20" s="40" t="str">
        <f t="shared" si="44"/>
        <v>NUISOA</v>
      </c>
      <c r="DH20" s="42" t="str">
        <f t="shared" si="45"/>
        <v>Numéro de carte</v>
      </c>
      <c r="DI20" s="4" t="str">
        <f t="shared" si="46"/>
        <v>N</v>
      </c>
      <c r="DJ20" s="4">
        <f t="shared" si="47"/>
        <v>19</v>
      </c>
      <c r="DK20" s="4">
        <f t="shared" si="48"/>
        <v>45</v>
      </c>
      <c r="DL20" s="4">
        <f t="shared" si="49"/>
        <v>63</v>
      </c>
      <c r="DM20" s="75" t="s">
        <v>344</v>
      </c>
      <c r="DN20" s="160" t="s">
        <v>785</v>
      </c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</row>
    <row r="21" spans="1:146" ht="63.75" x14ac:dyDescent="0.25">
      <c r="A21" s="40" t="s">
        <v>34</v>
      </c>
      <c r="B21" s="42" t="s">
        <v>249</v>
      </c>
      <c r="C21" s="42" t="s">
        <v>10</v>
      </c>
      <c r="D21" s="42">
        <v>8</v>
      </c>
      <c r="E21" s="42">
        <v>64</v>
      </c>
      <c r="F21" s="42">
        <f t="shared" si="11"/>
        <v>71</v>
      </c>
      <c r="G21" s="68" t="s">
        <v>336</v>
      </c>
      <c r="H21" s="377" t="s">
        <v>810</v>
      </c>
      <c r="I21" s="377" t="s">
        <v>827</v>
      </c>
      <c r="J21" s="377" t="s">
        <v>810</v>
      </c>
      <c r="K21" s="377" t="s">
        <v>810</v>
      </c>
      <c r="M21" s="40" t="str">
        <f t="shared" si="12"/>
        <v>DTVEN</v>
      </c>
      <c r="N21" s="42" t="str">
        <f t="shared" si="13"/>
        <v>Date de vente</v>
      </c>
      <c r="O21" s="4" t="str">
        <f t="shared" si="14"/>
        <v>N</v>
      </c>
      <c r="P21" s="4">
        <f t="shared" si="15"/>
        <v>8</v>
      </c>
      <c r="Q21" s="4">
        <f t="shared" si="16"/>
        <v>64</v>
      </c>
      <c r="R21" s="4">
        <f t="shared" si="17"/>
        <v>71</v>
      </c>
      <c r="S21" s="68" t="s">
        <v>336</v>
      </c>
      <c r="T21" s="68" t="s">
        <v>505</v>
      </c>
      <c r="U21" s="68" t="s">
        <v>538</v>
      </c>
      <c r="V21" s="288" t="s">
        <v>827</v>
      </c>
      <c r="W21" s="288" t="s">
        <v>876</v>
      </c>
      <c r="X21" s="377" t="s">
        <v>827</v>
      </c>
      <c r="Y21" s="405" t="s">
        <v>827</v>
      </c>
      <c r="AA21" s="40" t="str">
        <f t="shared" si="18"/>
        <v>DTVEN</v>
      </c>
      <c r="AB21" s="42" t="str">
        <f t="shared" si="19"/>
        <v>Date de vente</v>
      </c>
      <c r="AC21" s="4" t="str">
        <f t="shared" si="20"/>
        <v>N</v>
      </c>
      <c r="AD21" s="4">
        <f t="shared" si="21"/>
        <v>8</v>
      </c>
      <c r="AE21" s="4">
        <f t="shared" si="22"/>
        <v>64</v>
      </c>
      <c r="AF21" s="4">
        <f t="shared" si="23"/>
        <v>71</v>
      </c>
      <c r="AG21" s="4" t="s">
        <v>407</v>
      </c>
      <c r="AH21" s="372" t="s">
        <v>827</v>
      </c>
      <c r="AI21" s="372" t="s">
        <v>827</v>
      </c>
      <c r="AJ21" s="89" t="s">
        <v>34</v>
      </c>
      <c r="AK21" s="4" t="s">
        <v>35</v>
      </c>
      <c r="AL21" s="4" t="s">
        <v>10</v>
      </c>
      <c r="AM21" s="4">
        <v>8</v>
      </c>
      <c r="AN21" s="4">
        <v>64</v>
      </c>
      <c r="AO21" s="4">
        <v>71</v>
      </c>
      <c r="AP21" s="75" t="s">
        <v>337</v>
      </c>
      <c r="AQ21" s="71"/>
      <c r="AR21" s="90" t="s">
        <v>34</v>
      </c>
      <c r="AS21" s="44" t="s">
        <v>249</v>
      </c>
      <c r="AT21" s="22" t="s">
        <v>166</v>
      </c>
      <c r="AV21" s="40" t="str">
        <f t="shared" si="24"/>
        <v>DTVEN</v>
      </c>
      <c r="AW21" s="42" t="str">
        <f t="shared" si="25"/>
        <v>Date de vente</v>
      </c>
      <c r="AX21" s="4" t="str">
        <f t="shared" si="26"/>
        <v>N</v>
      </c>
      <c r="AY21" s="4">
        <f t="shared" si="27"/>
        <v>8</v>
      </c>
      <c r="AZ21" s="4">
        <f t="shared" si="28"/>
        <v>64</v>
      </c>
      <c r="BA21" s="4">
        <f t="shared" si="29"/>
        <v>71</v>
      </c>
      <c r="BB21" s="75" t="s">
        <v>241</v>
      </c>
      <c r="BC21" s="321" t="s">
        <v>951</v>
      </c>
      <c r="BD21" s="320"/>
      <c r="BF21" s="40" t="s">
        <v>34</v>
      </c>
      <c r="BG21" s="42" t="s">
        <v>249</v>
      </c>
      <c r="BH21" s="42" t="s">
        <v>10</v>
      </c>
      <c r="BI21" s="42">
        <v>8</v>
      </c>
      <c r="BJ21" s="42">
        <v>64</v>
      </c>
      <c r="BK21" s="42">
        <f t="shared" si="30"/>
        <v>71</v>
      </c>
      <c r="BL21" s="68" t="s">
        <v>336</v>
      </c>
      <c r="BM21" s="295" t="s">
        <v>763</v>
      </c>
      <c r="BO21" s="40" t="str">
        <f t="shared" si="31"/>
        <v>DTVEN</v>
      </c>
      <c r="BP21" s="42" t="str">
        <f t="shared" si="32"/>
        <v>Date de vente</v>
      </c>
      <c r="BQ21" s="4" t="str">
        <f t="shared" si="33"/>
        <v>N</v>
      </c>
      <c r="BR21" s="4">
        <f t="shared" si="34"/>
        <v>8</v>
      </c>
      <c r="BS21" s="4">
        <f t="shared" si="35"/>
        <v>64</v>
      </c>
      <c r="BT21" s="4">
        <f t="shared" si="36"/>
        <v>71</v>
      </c>
      <c r="BU21" s="68" t="s">
        <v>336</v>
      </c>
      <c r="BV21" s="304" t="s">
        <v>704</v>
      </c>
      <c r="BX21" s="90" t="s">
        <v>34</v>
      </c>
      <c r="BY21" s="44" t="s">
        <v>249</v>
      </c>
      <c r="BZ21" s="80" t="s">
        <v>166</v>
      </c>
      <c r="CA21" s="223"/>
      <c r="CB21" s="90" t="s">
        <v>34</v>
      </c>
      <c r="CC21" s="44" t="s">
        <v>249</v>
      </c>
      <c r="CD21" s="80" t="s">
        <v>166</v>
      </c>
      <c r="CE21" s="41" t="str">
        <f t="shared" si="37"/>
        <v>DTVEN</v>
      </c>
      <c r="CF21" s="42" t="str">
        <f t="shared" si="0"/>
        <v>Date de vente</v>
      </c>
      <c r="CG21" s="42" t="str">
        <f t="shared" si="1"/>
        <v>N</v>
      </c>
      <c r="CH21" s="42">
        <f t="shared" si="2"/>
        <v>8</v>
      </c>
      <c r="CI21" s="42">
        <f t="shared" si="3"/>
        <v>64</v>
      </c>
      <c r="CJ21" s="42">
        <f t="shared" si="4"/>
        <v>71</v>
      </c>
      <c r="CK21" s="110" t="s">
        <v>626</v>
      </c>
      <c r="CL21" s="267" t="s">
        <v>477</v>
      </c>
      <c r="CM21" s="360"/>
      <c r="CO21" s="40" t="str">
        <f t="shared" si="38"/>
        <v>DTVEN</v>
      </c>
      <c r="CP21" s="42" t="str">
        <f t="shared" si="39"/>
        <v>Date de vente</v>
      </c>
      <c r="CQ21" s="4" t="str">
        <f t="shared" si="40"/>
        <v>N</v>
      </c>
      <c r="CR21" s="4">
        <f t="shared" si="41"/>
        <v>8</v>
      </c>
      <c r="CS21" s="4">
        <f t="shared" si="42"/>
        <v>64</v>
      </c>
      <c r="CT21" s="4">
        <f t="shared" si="43"/>
        <v>71</v>
      </c>
      <c r="CU21" s="75" t="s">
        <v>626</v>
      </c>
      <c r="CV21" s="295" t="s">
        <v>607</v>
      </c>
      <c r="CX21" s="41" t="str">
        <f t="shared" si="5"/>
        <v>DTVEN</v>
      </c>
      <c r="CY21" s="42" t="str">
        <f t="shared" si="6"/>
        <v>Date de vente</v>
      </c>
      <c r="CZ21" s="42" t="str">
        <f t="shared" si="7"/>
        <v>N</v>
      </c>
      <c r="DA21" s="42">
        <f t="shared" si="8"/>
        <v>8</v>
      </c>
      <c r="DB21" s="42">
        <f t="shared" si="9"/>
        <v>64</v>
      </c>
      <c r="DC21" s="42">
        <f t="shared" si="10"/>
        <v>71</v>
      </c>
      <c r="DD21" s="106" t="s">
        <v>661</v>
      </c>
      <c r="DE21" s="304" t="s">
        <v>746</v>
      </c>
      <c r="DG21" s="40" t="str">
        <f t="shared" si="44"/>
        <v>DTVEN</v>
      </c>
      <c r="DH21" s="42" t="str">
        <f t="shared" si="45"/>
        <v>Date de vente</v>
      </c>
      <c r="DI21" s="4" t="str">
        <f t="shared" si="46"/>
        <v>N</v>
      </c>
      <c r="DJ21" s="4">
        <f t="shared" si="47"/>
        <v>8</v>
      </c>
      <c r="DK21" s="4">
        <f t="shared" si="48"/>
        <v>64</v>
      </c>
      <c r="DL21" s="4">
        <f t="shared" si="49"/>
        <v>71</v>
      </c>
      <c r="DM21" s="75" t="s">
        <v>241</v>
      </c>
      <c r="DN21" s="160" t="s">
        <v>786</v>
      </c>
    </row>
    <row r="22" spans="1:146" ht="64.5" customHeight="1" x14ac:dyDescent="0.25">
      <c r="A22" s="41" t="s">
        <v>36</v>
      </c>
      <c r="B22" s="4" t="s">
        <v>37</v>
      </c>
      <c r="C22" s="4" t="s">
        <v>6</v>
      </c>
      <c r="D22" s="4">
        <v>15</v>
      </c>
      <c r="E22" s="4">
        <v>72</v>
      </c>
      <c r="F22" s="4">
        <f t="shared" si="11"/>
        <v>86</v>
      </c>
      <c r="G22" s="75" t="s">
        <v>325</v>
      </c>
      <c r="H22" s="372" t="s">
        <v>811</v>
      </c>
      <c r="I22" s="372" t="s">
        <v>828</v>
      </c>
      <c r="J22" s="372" t="s">
        <v>478</v>
      </c>
      <c r="K22" s="372" t="s">
        <v>856</v>
      </c>
      <c r="M22" s="40" t="str">
        <f t="shared" si="12"/>
        <v>ZSIRET</v>
      </c>
      <c r="N22" s="42" t="str">
        <f t="shared" si="13"/>
        <v>SIRET</v>
      </c>
      <c r="O22" s="4" t="str">
        <f t="shared" si="14"/>
        <v>AN</v>
      </c>
      <c r="P22" s="4">
        <f t="shared" si="15"/>
        <v>15</v>
      </c>
      <c r="Q22" s="4">
        <f t="shared" si="16"/>
        <v>72</v>
      </c>
      <c r="R22" s="4">
        <f t="shared" si="17"/>
        <v>86</v>
      </c>
      <c r="S22" s="75" t="s">
        <v>325</v>
      </c>
      <c r="T22" s="75" t="s">
        <v>506</v>
      </c>
      <c r="U22" s="68" t="s">
        <v>537</v>
      </c>
      <c r="V22" s="372" t="s">
        <v>894</v>
      </c>
      <c r="W22" s="372" t="s">
        <v>828</v>
      </c>
      <c r="X22" s="372" t="s">
        <v>869</v>
      </c>
      <c r="Y22" s="394" t="s">
        <v>884</v>
      </c>
      <c r="AA22" s="40" t="str">
        <f t="shared" si="18"/>
        <v>ZSIRET</v>
      </c>
      <c r="AB22" s="42" t="str">
        <f t="shared" si="19"/>
        <v>SIRET</v>
      </c>
      <c r="AC22" s="4" t="str">
        <f t="shared" si="20"/>
        <v>AN</v>
      </c>
      <c r="AD22" s="4">
        <f t="shared" si="21"/>
        <v>15</v>
      </c>
      <c r="AE22" s="4">
        <f t="shared" si="22"/>
        <v>72</v>
      </c>
      <c r="AF22" s="4">
        <f t="shared" si="23"/>
        <v>86</v>
      </c>
      <c r="AG22" s="4" t="s">
        <v>408</v>
      </c>
      <c r="AH22" s="372" t="s">
        <v>916</v>
      </c>
      <c r="AI22" s="372" t="s">
        <v>488</v>
      </c>
      <c r="AJ22" s="89" t="s">
        <v>36</v>
      </c>
      <c r="AK22" s="4" t="s">
        <v>37</v>
      </c>
      <c r="AL22" s="4" t="s">
        <v>6</v>
      </c>
      <c r="AM22" s="4">
        <v>15</v>
      </c>
      <c r="AN22" s="4">
        <v>72</v>
      </c>
      <c r="AO22" s="4">
        <v>86</v>
      </c>
      <c r="AP22" s="75" t="s">
        <v>325</v>
      </c>
      <c r="AQ22" s="71"/>
      <c r="AR22" s="90" t="s">
        <v>36</v>
      </c>
      <c r="AS22" s="44" t="s">
        <v>37</v>
      </c>
      <c r="AT22" s="22" t="s">
        <v>166</v>
      </c>
      <c r="AV22" s="40" t="str">
        <f t="shared" si="24"/>
        <v>ZSIRET</v>
      </c>
      <c r="AW22" s="42" t="str">
        <f t="shared" si="25"/>
        <v>SIRET</v>
      </c>
      <c r="AX22" s="4" t="str">
        <f t="shared" si="26"/>
        <v>AN</v>
      </c>
      <c r="AY22" s="4">
        <f t="shared" si="27"/>
        <v>15</v>
      </c>
      <c r="AZ22" s="4">
        <f t="shared" si="28"/>
        <v>72</v>
      </c>
      <c r="BA22" s="4">
        <f t="shared" si="29"/>
        <v>86</v>
      </c>
      <c r="BB22" s="75" t="s">
        <v>281</v>
      </c>
      <c r="BC22" s="321" t="s">
        <v>478</v>
      </c>
      <c r="BD22" s="320"/>
      <c r="BF22" s="41" t="s">
        <v>36</v>
      </c>
      <c r="BG22" s="4" t="s">
        <v>37</v>
      </c>
      <c r="BH22" s="4" t="s">
        <v>6</v>
      </c>
      <c r="BI22" s="4">
        <v>15</v>
      </c>
      <c r="BJ22" s="4">
        <v>72</v>
      </c>
      <c r="BK22" s="4">
        <f t="shared" si="30"/>
        <v>86</v>
      </c>
      <c r="BL22" s="75" t="s">
        <v>325</v>
      </c>
      <c r="BM22" s="320" t="s">
        <v>764</v>
      </c>
      <c r="BO22" s="40" t="str">
        <f t="shared" si="31"/>
        <v>ZSIRET</v>
      </c>
      <c r="BP22" s="42" t="str">
        <f t="shared" si="32"/>
        <v>SIRET</v>
      </c>
      <c r="BQ22" s="4" t="str">
        <f t="shared" si="33"/>
        <v>AN</v>
      </c>
      <c r="BR22" s="4">
        <f t="shared" si="34"/>
        <v>15</v>
      </c>
      <c r="BS22" s="4">
        <f t="shared" si="35"/>
        <v>72</v>
      </c>
      <c r="BT22" s="4">
        <f t="shared" si="36"/>
        <v>86</v>
      </c>
      <c r="BU22" s="75" t="s">
        <v>325</v>
      </c>
      <c r="BV22" s="301" t="s">
        <v>705</v>
      </c>
      <c r="BX22" s="90" t="s">
        <v>36</v>
      </c>
      <c r="BY22" s="44" t="s">
        <v>37</v>
      </c>
      <c r="BZ22" s="80" t="s">
        <v>166</v>
      </c>
      <c r="CA22" s="223"/>
      <c r="CB22" s="89" t="s">
        <v>36</v>
      </c>
      <c r="CC22" s="42" t="s">
        <v>37</v>
      </c>
      <c r="CD22" s="75" t="s">
        <v>170</v>
      </c>
      <c r="CE22" s="41" t="str">
        <f t="shared" si="37"/>
        <v>ZSIRET</v>
      </c>
      <c r="CF22" s="42" t="str">
        <f t="shared" si="0"/>
        <v>SIRET</v>
      </c>
      <c r="CG22" s="4" t="str">
        <f t="shared" si="1"/>
        <v>AN</v>
      </c>
      <c r="CH22" s="4">
        <f t="shared" si="2"/>
        <v>15</v>
      </c>
      <c r="CI22" s="4">
        <f t="shared" si="3"/>
        <v>72</v>
      </c>
      <c r="CJ22" s="4">
        <f t="shared" si="4"/>
        <v>86</v>
      </c>
      <c r="CK22" s="176" t="s">
        <v>949</v>
      </c>
      <c r="CL22" s="267" t="s">
        <v>938</v>
      </c>
      <c r="CM22" s="360"/>
      <c r="CO22" s="40" t="str">
        <f t="shared" si="38"/>
        <v>ZSIRET</v>
      </c>
      <c r="CP22" s="42" t="str">
        <f t="shared" si="39"/>
        <v>SIRET</v>
      </c>
      <c r="CQ22" s="4" t="str">
        <f t="shared" si="40"/>
        <v>AN</v>
      </c>
      <c r="CR22" s="4">
        <f t="shared" si="41"/>
        <v>15</v>
      </c>
      <c r="CS22" s="4">
        <f t="shared" si="42"/>
        <v>72</v>
      </c>
      <c r="CT22" s="4">
        <f t="shared" si="43"/>
        <v>86</v>
      </c>
      <c r="CU22" s="93" t="s">
        <v>949</v>
      </c>
      <c r="CV22" s="320" t="s">
        <v>478</v>
      </c>
      <c r="CX22" s="41" t="str">
        <f t="shared" si="5"/>
        <v>ZSIRET</v>
      </c>
      <c r="CY22" s="42" t="str">
        <f t="shared" si="6"/>
        <v>SIRET</v>
      </c>
      <c r="CZ22" s="4" t="str">
        <f t="shared" si="7"/>
        <v>AN</v>
      </c>
      <c r="DA22" s="4">
        <f t="shared" si="8"/>
        <v>15</v>
      </c>
      <c r="DB22" s="4">
        <f t="shared" si="9"/>
        <v>72</v>
      </c>
      <c r="DC22" s="4">
        <f t="shared" si="10"/>
        <v>86</v>
      </c>
      <c r="DD22" s="106" t="s">
        <v>662</v>
      </c>
      <c r="DE22" s="304" t="s">
        <v>747</v>
      </c>
      <c r="DG22" s="40" t="str">
        <f t="shared" si="44"/>
        <v>ZSIRET</v>
      </c>
      <c r="DH22" s="42" t="str">
        <f t="shared" si="45"/>
        <v>SIRET</v>
      </c>
      <c r="DI22" s="4" t="str">
        <f t="shared" si="46"/>
        <v>AN</v>
      </c>
      <c r="DJ22" s="4">
        <f t="shared" si="47"/>
        <v>15</v>
      </c>
      <c r="DK22" s="4">
        <f t="shared" si="48"/>
        <v>72</v>
      </c>
      <c r="DL22" s="4">
        <f t="shared" si="49"/>
        <v>86</v>
      </c>
      <c r="DM22" s="75" t="s">
        <v>281</v>
      </c>
      <c r="DN22" s="160" t="s">
        <v>787</v>
      </c>
    </row>
    <row r="23" spans="1:146" ht="178.5" x14ac:dyDescent="0.25">
      <c r="A23" s="41" t="s">
        <v>38</v>
      </c>
      <c r="B23" s="42" t="s">
        <v>231</v>
      </c>
      <c r="C23" s="4" t="s">
        <v>10</v>
      </c>
      <c r="D23" s="4">
        <v>16</v>
      </c>
      <c r="E23" s="4">
        <v>87</v>
      </c>
      <c r="F23" s="4">
        <f t="shared" si="11"/>
        <v>102</v>
      </c>
      <c r="G23" s="75" t="s">
        <v>292</v>
      </c>
      <c r="H23" s="372" t="s">
        <v>812</v>
      </c>
      <c r="I23" s="372" t="s">
        <v>829</v>
      </c>
      <c r="J23" s="372" t="s">
        <v>846</v>
      </c>
      <c r="K23" s="372" t="s">
        <v>857</v>
      </c>
      <c r="M23" s="40" t="str">
        <f t="shared" si="12"/>
        <v>MTBRUT</v>
      </c>
      <c r="N23" s="42" t="str">
        <f t="shared" si="13"/>
        <v>Montant brut</v>
      </c>
      <c r="O23" s="4" t="str">
        <f t="shared" si="14"/>
        <v>N</v>
      </c>
      <c r="P23" s="4">
        <f t="shared" si="15"/>
        <v>16</v>
      </c>
      <c r="Q23" s="4">
        <f t="shared" si="16"/>
        <v>87</v>
      </c>
      <c r="R23" s="4">
        <f t="shared" si="17"/>
        <v>102</v>
      </c>
      <c r="S23" s="75" t="s">
        <v>292</v>
      </c>
      <c r="T23" s="75" t="s">
        <v>507</v>
      </c>
      <c r="U23" s="75" t="s">
        <v>536</v>
      </c>
      <c r="V23" s="321" t="s">
        <v>895</v>
      </c>
      <c r="W23" s="321" t="s">
        <v>908</v>
      </c>
      <c r="X23" s="372" t="s">
        <v>870</v>
      </c>
      <c r="Y23" s="394" t="s">
        <v>885</v>
      </c>
      <c r="AA23" s="40" t="str">
        <f t="shared" si="18"/>
        <v>MTBRUT</v>
      </c>
      <c r="AB23" s="42" t="str">
        <f t="shared" si="19"/>
        <v>Montant brut</v>
      </c>
      <c r="AC23" s="4" t="str">
        <f t="shared" si="20"/>
        <v>N</v>
      </c>
      <c r="AD23" s="4">
        <f t="shared" si="21"/>
        <v>16</v>
      </c>
      <c r="AE23" s="4">
        <f t="shared" si="22"/>
        <v>87</v>
      </c>
      <c r="AF23" s="4">
        <f t="shared" si="23"/>
        <v>102</v>
      </c>
      <c r="AG23" s="4" t="s">
        <v>409</v>
      </c>
      <c r="AH23" s="372" t="s">
        <v>917</v>
      </c>
      <c r="AI23" s="372" t="s">
        <v>929</v>
      </c>
      <c r="AJ23" s="89" t="s">
        <v>38</v>
      </c>
      <c r="AK23" s="4" t="s">
        <v>39</v>
      </c>
      <c r="AL23" s="4" t="s">
        <v>10</v>
      </c>
      <c r="AM23" s="4">
        <v>16</v>
      </c>
      <c r="AN23" s="4">
        <v>87</v>
      </c>
      <c r="AO23" s="4">
        <v>102</v>
      </c>
      <c r="AP23" s="75" t="s">
        <v>293</v>
      </c>
      <c r="AQ23" s="71"/>
      <c r="AR23" s="89" t="s">
        <v>38</v>
      </c>
      <c r="AS23" s="42" t="s">
        <v>231</v>
      </c>
      <c r="AT23" s="21"/>
      <c r="AV23" s="40" t="str">
        <f t="shared" si="24"/>
        <v>MTBRUT</v>
      </c>
      <c r="AW23" s="42" t="str">
        <f t="shared" si="25"/>
        <v>Montant brut</v>
      </c>
      <c r="AX23" s="4" t="str">
        <f t="shared" si="26"/>
        <v>N</v>
      </c>
      <c r="AY23" s="4">
        <f t="shared" si="27"/>
        <v>16</v>
      </c>
      <c r="AZ23" s="4">
        <f t="shared" si="28"/>
        <v>87</v>
      </c>
      <c r="BA23" s="4">
        <f t="shared" si="29"/>
        <v>102</v>
      </c>
      <c r="BB23" s="75" t="s">
        <v>167</v>
      </c>
      <c r="BC23" s="321" t="s">
        <v>952</v>
      </c>
      <c r="BD23" s="320"/>
      <c r="BF23" s="41" t="s">
        <v>38</v>
      </c>
      <c r="BG23" s="42" t="s">
        <v>231</v>
      </c>
      <c r="BH23" s="4" t="s">
        <v>10</v>
      </c>
      <c r="BI23" s="4">
        <v>16</v>
      </c>
      <c r="BJ23" s="4">
        <v>87</v>
      </c>
      <c r="BK23" s="4">
        <f t="shared" si="30"/>
        <v>102</v>
      </c>
      <c r="BL23" s="75" t="s">
        <v>292</v>
      </c>
      <c r="BM23" s="320" t="s">
        <v>765</v>
      </c>
      <c r="BO23" s="40" t="str">
        <f t="shared" si="31"/>
        <v>MTBRUT</v>
      </c>
      <c r="BP23" s="42" t="str">
        <f t="shared" si="32"/>
        <v>Montant brut</v>
      </c>
      <c r="BQ23" s="4" t="str">
        <f t="shared" si="33"/>
        <v>N</v>
      </c>
      <c r="BR23" s="4">
        <f t="shared" si="34"/>
        <v>16</v>
      </c>
      <c r="BS23" s="4">
        <f t="shared" si="35"/>
        <v>87</v>
      </c>
      <c r="BT23" s="4">
        <f t="shared" si="36"/>
        <v>102</v>
      </c>
      <c r="BU23" s="75" t="s">
        <v>292</v>
      </c>
      <c r="BV23" s="301" t="s">
        <v>706</v>
      </c>
      <c r="BX23" s="89" t="s">
        <v>38</v>
      </c>
      <c r="BY23" s="42" t="s">
        <v>231</v>
      </c>
      <c r="BZ23" s="75" t="s">
        <v>158</v>
      </c>
      <c r="CA23" s="223"/>
      <c r="CB23" s="89" t="s">
        <v>38</v>
      </c>
      <c r="CC23" s="42" t="s">
        <v>231</v>
      </c>
      <c r="CD23" s="75" t="s">
        <v>171</v>
      </c>
      <c r="CE23" s="41" t="str">
        <f t="shared" si="37"/>
        <v>MTBRUT</v>
      </c>
      <c r="CF23" s="42" t="str">
        <f t="shared" si="0"/>
        <v>Montant brut</v>
      </c>
      <c r="CG23" s="4" t="str">
        <f t="shared" si="1"/>
        <v>N</v>
      </c>
      <c r="CH23" s="4">
        <f t="shared" si="2"/>
        <v>16</v>
      </c>
      <c r="CI23" s="4">
        <f t="shared" si="3"/>
        <v>87</v>
      </c>
      <c r="CJ23" s="4">
        <f t="shared" si="4"/>
        <v>102</v>
      </c>
      <c r="CK23" s="110" t="s">
        <v>627</v>
      </c>
      <c r="CL23" s="267" t="s">
        <v>939</v>
      </c>
      <c r="CM23" s="360"/>
      <c r="CO23" s="40" t="str">
        <f t="shared" si="38"/>
        <v>MTBRUT</v>
      </c>
      <c r="CP23" s="42" t="str">
        <f t="shared" si="39"/>
        <v>Montant brut</v>
      </c>
      <c r="CQ23" s="4" t="str">
        <f t="shared" si="40"/>
        <v>N</v>
      </c>
      <c r="CR23" s="4">
        <f t="shared" si="41"/>
        <v>16</v>
      </c>
      <c r="CS23" s="4">
        <f t="shared" si="42"/>
        <v>87</v>
      </c>
      <c r="CT23" s="4">
        <f t="shared" si="43"/>
        <v>102</v>
      </c>
      <c r="CU23" s="75" t="s">
        <v>627</v>
      </c>
      <c r="CV23" s="320" t="s">
        <v>732</v>
      </c>
      <c r="CX23" s="41" t="str">
        <f t="shared" si="5"/>
        <v>MTBRUT</v>
      </c>
      <c r="CY23" s="42" t="str">
        <f t="shared" si="6"/>
        <v>Montant brut</v>
      </c>
      <c r="CZ23" s="4" t="str">
        <f t="shared" si="7"/>
        <v>N</v>
      </c>
      <c r="DA23" s="4">
        <f t="shared" si="8"/>
        <v>16</v>
      </c>
      <c r="DB23" s="4">
        <f t="shared" si="9"/>
        <v>87</v>
      </c>
      <c r="DC23" s="4">
        <f t="shared" si="10"/>
        <v>102</v>
      </c>
      <c r="DD23" s="420" t="s">
        <v>663</v>
      </c>
      <c r="DE23" s="304" t="s">
        <v>748</v>
      </c>
      <c r="DG23" s="40" t="str">
        <f t="shared" si="44"/>
        <v>MTBRUT</v>
      </c>
      <c r="DH23" s="42" t="str">
        <f t="shared" si="45"/>
        <v>Montant brut</v>
      </c>
      <c r="DI23" s="4" t="str">
        <f t="shared" si="46"/>
        <v>N</v>
      </c>
      <c r="DJ23" s="4">
        <f t="shared" si="47"/>
        <v>16</v>
      </c>
      <c r="DK23" s="4">
        <f t="shared" si="48"/>
        <v>87</v>
      </c>
      <c r="DL23" s="4">
        <f t="shared" si="49"/>
        <v>102</v>
      </c>
      <c r="DM23" s="75" t="s">
        <v>167</v>
      </c>
      <c r="DN23" s="160" t="s">
        <v>788</v>
      </c>
    </row>
    <row r="24" spans="1:146" ht="102.75" customHeight="1" x14ac:dyDescent="0.25">
      <c r="A24" s="41" t="s">
        <v>40</v>
      </c>
      <c r="B24" s="4" t="s">
        <v>41</v>
      </c>
      <c r="C24" s="4" t="s">
        <v>6</v>
      </c>
      <c r="D24" s="4">
        <v>3</v>
      </c>
      <c r="E24" s="4">
        <v>103</v>
      </c>
      <c r="F24" s="4">
        <f t="shared" si="11"/>
        <v>105</v>
      </c>
      <c r="G24" s="75" t="s">
        <v>326</v>
      </c>
      <c r="H24" s="372" t="s">
        <v>440</v>
      </c>
      <c r="I24" s="372" t="s">
        <v>440</v>
      </c>
      <c r="J24" s="372" t="s">
        <v>440</v>
      </c>
      <c r="K24" s="372" t="s">
        <v>440</v>
      </c>
      <c r="M24" s="40" t="str">
        <f t="shared" si="12"/>
        <v>CDDEV</v>
      </c>
      <c r="N24" s="42" t="str">
        <f t="shared" si="13"/>
        <v>Devise de réconciliation nationale liée au montant brut</v>
      </c>
      <c r="O24" s="4" t="str">
        <f t="shared" si="14"/>
        <v>AN</v>
      </c>
      <c r="P24" s="4">
        <f t="shared" si="15"/>
        <v>3</v>
      </c>
      <c r="Q24" s="4">
        <f t="shared" si="16"/>
        <v>103</v>
      </c>
      <c r="R24" s="4">
        <f t="shared" si="17"/>
        <v>105</v>
      </c>
      <c r="S24" s="75" t="s">
        <v>326</v>
      </c>
      <c r="T24" s="75" t="s">
        <v>508</v>
      </c>
      <c r="U24" s="75" t="s">
        <v>548</v>
      </c>
      <c r="V24" s="321" t="s">
        <v>440</v>
      </c>
      <c r="W24" s="321" t="s">
        <v>440</v>
      </c>
      <c r="X24" s="372" t="s">
        <v>440</v>
      </c>
      <c r="Y24" s="394" t="s">
        <v>440</v>
      </c>
      <c r="AA24" s="40" t="str">
        <f t="shared" si="18"/>
        <v>CDDEV</v>
      </c>
      <c r="AB24" s="42" t="str">
        <f t="shared" si="19"/>
        <v>Devise de réconciliation nationale liée au montant brut</v>
      </c>
      <c r="AC24" s="4" t="str">
        <f t="shared" si="20"/>
        <v>AN</v>
      </c>
      <c r="AD24" s="4">
        <f t="shared" si="21"/>
        <v>3</v>
      </c>
      <c r="AE24" s="4">
        <f t="shared" si="22"/>
        <v>103</v>
      </c>
      <c r="AF24" s="4">
        <f t="shared" si="23"/>
        <v>105</v>
      </c>
      <c r="AG24" s="4" t="s">
        <v>410</v>
      </c>
      <c r="AH24" s="372" t="s">
        <v>440</v>
      </c>
      <c r="AI24" s="372" t="s">
        <v>440</v>
      </c>
      <c r="AJ24" s="89" t="s">
        <v>40</v>
      </c>
      <c r="AK24" s="4" t="s">
        <v>41</v>
      </c>
      <c r="AL24" s="4" t="s">
        <v>6</v>
      </c>
      <c r="AM24" s="4">
        <v>3</v>
      </c>
      <c r="AN24" s="4">
        <v>103</v>
      </c>
      <c r="AO24" s="4">
        <v>105</v>
      </c>
      <c r="AP24" s="75"/>
      <c r="AQ24" s="71"/>
      <c r="AR24" s="89" t="s">
        <v>40</v>
      </c>
      <c r="AS24" s="42" t="s">
        <v>41</v>
      </c>
      <c r="AT24" s="21" t="s">
        <v>164</v>
      </c>
      <c r="AV24" s="40" t="str">
        <f t="shared" si="24"/>
        <v>CDDEV</v>
      </c>
      <c r="AW24" s="42" t="str">
        <f t="shared" si="25"/>
        <v>Devise de réconciliation nationale liée au montant brut</v>
      </c>
      <c r="AX24" s="4" t="str">
        <f t="shared" si="26"/>
        <v>AN</v>
      </c>
      <c r="AY24" s="4">
        <f t="shared" si="27"/>
        <v>3</v>
      </c>
      <c r="AZ24" s="4">
        <f t="shared" si="28"/>
        <v>103</v>
      </c>
      <c r="BA24" s="4">
        <f t="shared" si="29"/>
        <v>105</v>
      </c>
      <c r="BB24" s="75" t="s">
        <v>345</v>
      </c>
      <c r="BC24" s="321" t="s">
        <v>440</v>
      </c>
      <c r="BD24" s="320"/>
      <c r="BF24" s="41" t="s">
        <v>40</v>
      </c>
      <c r="BG24" s="4" t="s">
        <v>41</v>
      </c>
      <c r="BH24" s="4" t="s">
        <v>6</v>
      </c>
      <c r="BI24" s="4">
        <v>3</v>
      </c>
      <c r="BJ24" s="4">
        <v>103</v>
      </c>
      <c r="BK24" s="4">
        <f t="shared" si="30"/>
        <v>105</v>
      </c>
      <c r="BL24" s="75" t="s">
        <v>326</v>
      </c>
      <c r="BM24" s="320" t="s">
        <v>440</v>
      </c>
      <c r="BO24" s="40" t="str">
        <f t="shared" si="31"/>
        <v>CDDEV</v>
      </c>
      <c r="BP24" s="42" t="str">
        <f t="shared" si="32"/>
        <v>Devise de réconciliation nationale liée au montant brut</v>
      </c>
      <c r="BQ24" s="4" t="str">
        <f t="shared" si="33"/>
        <v>AN</v>
      </c>
      <c r="BR24" s="4">
        <f t="shared" si="34"/>
        <v>3</v>
      </c>
      <c r="BS24" s="4">
        <f t="shared" si="35"/>
        <v>103</v>
      </c>
      <c r="BT24" s="4">
        <f t="shared" si="36"/>
        <v>105</v>
      </c>
      <c r="BU24" s="75" t="s">
        <v>326</v>
      </c>
      <c r="BV24" s="301" t="s">
        <v>440</v>
      </c>
      <c r="BX24" s="89" t="s">
        <v>40</v>
      </c>
      <c r="BY24" s="42" t="s">
        <v>41</v>
      </c>
      <c r="BZ24" s="75" t="s">
        <v>159</v>
      </c>
      <c r="CA24" s="223"/>
      <c r="CB24" s="90" t="s">
        <v>40</v>
      </c>
      <c r="CC24" s="44" t="s">
        <v>41</v>
      </c>
      <c r="CD24" s="80" t="s">
        <v>166</v>
      </c>
      <c r="CE24" s="41" t="str">
        <f t="shared" si="37"/>
        <v>CDDEV</v>
      </c>
      <c r="CF24" s="42" t="str">
        <f t="shared" si="0"/>
        <v>Devise de réconciliation nationale liée au montant brut</v>
      </c>
      <c r="CG24" s="4" t="str">
        <f t="shared" si="1"/>
        <v>AN</v>
      </c>
      <c r="CH24" s="4">
        <f t="shared" si="2"/>
        <v>3</v>
      </c>
      <c r="CI24" s="4">
        <f t="shared" si="3"/>
        <v>103</v>
      </c>
      <c r="CJ24" s="4">
        <f t="shared" si="4"/>
        <v>105</v>
      </c>
      <c r="CK24" s="110" t="s">
        <v>628</v>
      </c>
      <c r="CL24" s="267" t="s">
        <v>440</v>
      </c>
      <c r="CM24" s="360"/>
      <c r="CO24" s="40" t="str">
        <f t="shared" si="38"/>
        <v>CDDEV</v>
      </c>
      <c r="CP24" s="42" t="str">
        <f t="shared" si="39"/>
        <v>Devise de réconciliation nationale liée au montant brut</v>
      </c>
      <c r="CQ24" s="4" t="str">
        <f t="shared" si="40"/>
        <v>AN</v>
      </c>
      <c r="CR24" s="4">
        <f t="shared" si="41"/>
        <v>3</v>
      </c>
      <c r="CS24" s="4">
        <f t="shared" si="42"/>
        <v>103</v>
      </c>
      <c r="CT24" s="4">
        <f t="shared" si="43"/>
        <v>105</v>
      </c>
      <c r="CU24" s="75" t="s">
        <v>628</v>
      </c>
      <c r="CV24" s="320" t="s">
        <v>440</v>
      </c>
      <c r="CX24" s="41" t="str">
        <f t="shared" si="5"/>
        <v>CDDEV</v>
      </c>
      <c r="CY24" s="42" t="str">
        <f t="shared" si="6"/>
        <v>Devise de réconciliation nationale liée au montant brut</v>
      </c>
      <c r="CZ24" s="4" t="str">
        <f t="shared" si="7"/>
        <v>AN</v>
      </c>
      <c r="DA24" s="4">
        <f t="shared" si="8"/>
        <v>3</v>
      </c>
      <c r="DB24" s="4">
        <f t="shared" si="9"/>
        <v>103</v>
      </c>
      <c r="DC24" s="4">
        <f t="shared" si="10"/>
        <v>105</v>
      </c>
      <c r="DD24" s="420" t="s">
        <v>664</v>
      </c>
      <c r="DE24" s="304" t="s">
        <v>440</v>
      </c>
      <c r="DG24" s="40" t="str">
        <f t="shared" si="44"/>
        <v>CDDEV</v>
      </c>
      <c r="DH24" s="42" t="str">
        <f t="shared" si="45"/>
        <v>Devise de réconciliation nationale liée au montant brut</v>
      </c>
      <c r="DI24" s="4" t="str">
        <f t="shared" si="46"/>
        <v>AN</v>
      </c>
      <c r="DJ24" s="4">
        <f t="shared" si="47"/>
        <v>3</v>
      </c>
      <c r="DK24" s="4">
        <f t="shared" si="48"/>
        <v>103</v>
      </c>
      <c r="DL24" s="4">
        <f t="shared" si="49"/>
        <v>105</v>
      </c>
      <c r="DM24" s="75" t="s">
        <v>345</v>
      </c>
      <c r="DN24" s="160" t="s">
        <v>440</v>
      </c>
    </row>
    <row r="25" spans="1:146" ht="64.5" customHeight="1" x14ac:dyDescent="0.25">
      <c r="A25" s="45" t="s">
        <v>42</v>
      </c>
      <c r="B25" s="46" t="s">
        <v>43</v>
      </c>
      <c r="C25" s="46" t="s">
        <v>10</v>
      </c>
      <c r="D25" s="46">
        <v>1</v>
      </c>
      <c r="E25" s="46">
        <v>106</v>
      </c>
      <c r="F25" s="4">
        <f t="shared" si="11"/>
        <v>106</v>
      </c>
      <c r="G25" s="78" t="s">
        <v>136</v>
      </c>
      <c r="H25" s="374" t="s">
        <v>438</v>
      </c>
      <c r="I25" s="374" t="s">
        <v>438</v>
      </c>
      <c r="J25" s="374" t="s">
        <v>438</v>
      </c>
      <c r="K25" s="374" t="s">
        <v>438</v>
      </c>
      <c r="M25" s="40" t="str">
        <f t="shared" si="12"/>
        <v>NBDEC</v>
      </c>
      <c r="N25" s="42" t="str">
        <f t="shared" si="13"/>
        <v>Nombre de décimales du montant brut</v>
      </c>
      <c r="O25" s="4" t="str">
        <f t="shared" si="14"/>
        <v>N</v>
      </c>
      <c r="P25" s="4">
        <f t="shared" si="15"/>
        <v>1</v>
      </c>
      <c r="Q25" s="4">
        <f t="shared" si="16"/>
        <v>106</v>
      </c>
      <c r="R25" s="4">
        <f t="shared" si="17"/>
        <v>106</v>
      </c>
      <c r="S25" s="78" t="s">
        <v>136</v>
      </c>
      <c r="T25" s="78" t="s">
        <v>389</v>
      </c>
      <c r="U25" s="78" t="s">
        <v>549</v>
      </c>
      <c r="V25" s="324" t="s">
        <v>438</v>
      </c>
      <c r="W25" s="324" t="s">
        <v>438</v>
      </c>
      <c r="X25" s="374" t="s">
        <v>438</v>
      </c>
      <c r="Y25" s="404" t="s">
        <v>438</v>
      </c>
      <c r="AA25" s="40" t="str">
        <f t="shared" si="18"/>
        <v>NBDEC</v>
      </c>
      <c r="AB25" s="42" t="str">
        <f t="shared" si="19"/>
        <v>Nombre de décimales du montant brut</v>
      </c>
      <c r="AC25" s="4" t="str">
        <f t="shared" si="20"/>
        <v>N</v>
      </c>
      <c r="AD25" s="4">
        <f t="shared" si="21"/>
        <v>1</v>
      </c>
      <c r="AE25" s="4">
        <f t="shared" si="22"/>
        <v>106</v>
      </c>
      <c r="AF25" s="4">
        <f t="shared" si="23"/>
        <v>106</v>
      </c>
      <c r="AG25" s="4" t="s">
        <v>378</v>
      </c>
      <c r="AH25" s="374" t="s">
        <v>438</v>
      </c>
      <c r="AI25" s="374" t="s">
        <v>438</v>
      </c>
      <c r="AJ25" s="89" t="s">
        <v>42</v>
      </c>
      <c r="AK25" s="4" t="s">
        <v>43</v>
      </c>
      <c r="AL25" s="4" t="s">
        <v>10</v>
      </c>
      <c r="AM25" s="4">
        <v>1</v>
      </c>
      <c r="AN25" s="4">
        <v>106</v>
      </c>
      <c r="AO25" s="4">
        <v>106</v>
      </c>
      <c r="AP25" s="75" t="s">
        <v>136</v>
      </c>
      <c r="AQ25" s="71"/>
      <c r="AR25" s="89" t="s">
        <v>42</v>
      </c>
      <c r="AS25" s="49" t="s">
        <v>43</v>
      </c>
      <c r="AT25" s="21" t="s">
        <v>136</v>
      </c>
      <c r="AV25" s="40" t="str">
        <f t="shared" si="24"/>
        <v>NBDEC</v>
      </c>
      <c r="AW25" s="42" t="str">
        <f t="shared" si="25"/>
        <v>Nombre de décimales du montant brut</v>
      </c>
      <c r="AX25" s="4" t="str">
        <f t="shared" si="26"/>
        <v>N</v>
      </c>
      <c r="AY25" s="4">
        <f t="shared" si="27"/>
        <v>1</v>
      </c>
      <c r="AZ25" s="4">
        <f t="shared" si="28"/>
        <v>106</v>
      </c>
      <c r="BA25" s="4">
        <f t="shared" si="29"/>
        <v>106</v>
      </c>
      <c r="BB25" s="75" t="s">
        <v>44</v>
      </c>
      <c r="BC25" s="321" t="s">
        <v>438</v>
      </c>
      <c r="BD25" s="320"/>
      <c r="BF25" s="45" t="s">
        <v>42</v>
      </c>
      <c r="BG25" s="46" t="s">
        <v>43</v>
      </c>
      <c r="BH25" s="46" t="s">
        <v>10</v>
      </c>
      <c r="BI25" s="46">
        <v>1</v>
      </c>
      <c r="BJ25" s="46">
        <v>106</v>
      </c>
      <c r="BK25" s="4">
        <f t="shared" si="30"/>
        <v>106</v>
      </c>
      <c r="BL25" s="78" t="s">
        <v>136</v>
      </c>
      <c r="BM25" s="336" t="s">
        <v>438</v>
      </c>
      <c r="BO25" s="40" t="str">
        <f t="shared" si="31"/>
        <v>NBDEC</v>
      </c>
      <c r="BP25" s="42" t="str">
        <f t="shared" si="32"/>
        <v>Nombre de décimales du montant brut</v>
      </c>
      <c r="BQ25" s="4" t="str">
        <f t="shared" si="33"/>
        <v>N</v>
      </c>
      <c r="BR25" s="4">
        <f t="shared" si="34"/>
        <v>1</v>
      </c>
      <c r="BS25" s="4">
        <f t="shared" si="35"/>
        <v>106</v>
      </c>
      <c r="BT25" s="4">
        <f t="shared" si="36"/>
        <v>106</v>
      </c>
      <c r="BU25" s="78" t="s">
        <v>136</v>
      </c>
      <c r="BV25" s="308" t="s">
        <v>438</v>
      </c>
      <c r="BX25" s="89" t="s">
        <v>42</v>
      </c>
      <c r="BY25" s="49" t="s">
        <v>43</v>
      </c>
      <c r="BZ25" s="75" t="s">
        <v>160</v>
      </c>
      <c r="CA25" s="223"/>
      <c r="CB25" s="90" t="s">
        <v>42</v>
      </c>
      <c r="CC25" s="47" t="s">
        <v>43</v>
      </c>
      <c r="CD25" s="80" t="s">
        <v>166</v>
      </c>
      <c r="CE25" s="41" t="str">
        <f t="shared" si="37"/>
        <v>NBDEC</v>
      </c>
      <c r="CF25" s="42" t="str">
        <f t="shared" si="0"/>
        <v>Nombre de décimales du montant brut</v>
      </c>
      <c r="CG25" s="4" t="str">
        <f t="shared" si="1"/>
        <v>N</v>
      </c>
      <c r="CH25" s="4">
        <f t="shared" si="2"/>
        <v>1</v>
      </c>
      <c r="CI25" s="4">
        <f t="shared" si="3"/>
        <v>106</v>
      </c>
      <c r="CJ25" s="4">
        <f t="shared" si="4"/>
        <v>106</v>
      </c>
      <c r="CK25" s="110" t="s">
        <v>629</v>
      </c>
      <c r="CL25" s="267" t="s">
        <v>438</v>
      </c>
      <c r="CM25" s="360"/>
      <c r="CO25" s="40" t="str">
        <f t="shared" si="38"/>
        <v>NBDEC</v>
      </c>
      <c r="CP25" s="42" t="str">
        <f t="shared" si="39"/>
        <v>Nombre de décimales du montant brut</v>
      </c>
      <c r="CQ25" s="4" t="str">
        <f t="shared" si="40"/>
        <v>N</v>
      </c>
      <c r="CR25" s="4">
        <f t="shared" si="41"/>
        <v>1</v>
      </c>
      <c r="CS25" s="4">
        <f t="shared" si="42"/>
        <v>106</v>
      </c>
      <c r="CT25" s="4">
        <f t="shared" si="43"/>
        <v>106</v>
      </c>
      <c r="CU25" s="75" t="s">
        <v>629</v>
      </c>
      <c r="CV25" s="336" t="s">
        <v>438</v>
      </c>
      <c r="CX25" s="41" t="str">
        <f t="shared" si="5"/>
        <v>NBDEC</v>
      </c>
      <c r="CY25" s="42" t="str">
        <f t="shared" si="6"/>
        <v>Nombre de décimales du montant brut</v>
      </c>
      <c r="CZ25" s="4" t="str">
        <f t="shared" si="7"/>
        <v>N</v>
      </c>
      <c r="DA25" s="4">
        <f t="shared" si="8"/>
        <v>1</v>
      </c>
      <c r="DB25" s="4">
        <f t="shared" si="9"/>
        <v>106</v>
      </c>
      <c r="DC25" s="4">
        <f t="shared" si="10"/>
        <v>106</v>
      </c>
      <c r="DD25" s="106" t="s">
        <v>378</v>
      </c>
      <c r="DE25" s="304" t="s">
        <v>438</v>
      </c>
      <c r="DG25" s="40" t="str">
        <f t="shared" si="44"/>
        <v>NBDEC</v>
      </c>
      <c r="DH25" s="42" t="str">
        <f t="shared" si="45"/>
        <v>Nombre de décimales du montant brut</v>
      </c>
      <c r="DI25" s="4" t="str">
        <f t="shared" si="46"/>
        <v>N</v>
      </c>
      <c r="DJ25" s="4">
        <f t="shared" si="47"/>
        <v>1</v>
      </c>
      <c r="DK25" s="4">
        <f t="shared" si="48"/>
        <v>106</v>
      </c>
      <c r="DL25" s="4">
        <f t="shared" si="49"/>
        <v>106</v>
      </c>
      <c r="DM25" s="75" t="s">
        <v>44</v>
      </c>
      <c r="DN25" s="160" t="s">
        <v>438</v>
      </c>
    </row>
    <row r="26" spans="1:146" ht="110.25" customHeight="1" x14ac:dyDescent="0.25">
      <c r="A26" s="41" t="s">
        <v>45</v>
      </c>
      <c r="B26" s="4" t="s">
        <v>250</v>
      </c>
      <c r="C26" s="4" t="s">
        <v>6</v>
      </c>
      <c r="D26" s="4">
        <v>3</v>
      </c>
      <c r="E26" s="4">
        <v>107</v>
      </c>
      <c r="F26" s="4">
        <f t="shared" si="11"/>
        <v>109</v>
      </c>
      <c r="G26" s="75" t="s">
        <v>236</v>
      </c>
      <c r="H26" s="372" t="s">
        <v>441</v>
      </c>
      <c r="I26" s="372" t="s">
        <v>441</v>
      </c>
      <c r="J26" s="372" t="s">
        <v>441</v>
      </c>
      <c r="K26" s="372" t="s">
        <v>441</v>
      </c>
      <c r="M26" s="40" t="str">
        <f t="shared" si="12"/>
        <v>TYPOPE</v>
      </c>
      <c r="N26" s="42" t="str">
        <f t="shared" si="13"/>
        <v>Type opération</v>
      </c>
      <c r="O26" s="4" t="str">
        <f t="shared" si="14"/>
        <v>AN</v>
      </c>
      <c r="P26" s="4">
        <f t="shared" si="15"/>
        <v>3</v>
      </c>
      <c r="Q26" s="4">
        <f t="shared" si="16"/>
        <v>107</v>
      </c>
      <c r="R26" s="4">
        <f t="shared" si="17"/>
        <v>109</v>
      </c>
      <c r="S26" s="75" t="s">
        <v>236</v>
      </c>
      <c r="T26" s="75" t="s">
        <v>509</v>
      </c>
      <c r="U26" s="75" t="s">
        <v>550</v>
      </c>
      <c r="V26" s="321" t="s">
        <v>441</v>
      </c>
      <c r="W26" s="321" t="s">
        <v>441</v>
      </c>
      <c r="X26" s="372" t="s">
        <v>441</v>
      </c>
      <c r="Y26" s="394" t="s">
        <v>441</v>
      </c>
      <c r="AA26" s="40" t="str">
        <f t="shared" si="18"/>
        <v>TYPOPE</v>
      </c>
      <c r="AB26" s="42" t="str">
        <f t="shared" si="19"/>
        <v>Type opération</v>
      </c>
      <c r="AC26" s="4" t="str">
        <f t="shared" si="20"/>
        <v>AN</v>
      </c>
      <c r="AD26" s="4">
        <f t="shared" si="21"/>
        <v>3</v>
      </c>
      <c r="AE26" s="4">
        <f t="shared" si="22"/>
        <v>107</v>
      </c>
      <c r="AF26" s="4">
        <f t="shared" si="23"/>
        <v>109</v>
      </c>
      <c r="AG26" s="4" t="s">
        <v>380</v>
      </c>
      <c r="AH26" s="372" t="s">
        <v>441</v>
      </c>
      <c r="AI26" s="372" t="s">
        <v>441</v>
      </c>
      <c r="AJ26" s="89" t="s">
        <v>45</v>
      </c>
      <c r="AK26" s="4" t="s">
        <v>46</v>
      </c>
      <c r="AL26" s="4" t="s">
        <v>6</v>
      </c>
      <c r="AM26" s="4">
        <v>3</v>
      </c>
      <c r="AN26" s="4">
        <v>107</v>
      </c>
      <c r="AO26" s="4">
        <v>109</v>
      </c>
      <c r="AP26" s="75" t="s">
        <v>274</v>
      </c>
      <c r="AQ26" s="71"/>
      <c r="AR26" s="89" t="s">
        <v>45</v>
      </c>
      <c r="AS26" s="42" t="s">
        <v>250</v>
      </c>
      <c r="AT26" s="21" t="s">
        <v>165</v>
      </c>
      <c r="AV26" s="40" t="str">
        <f t="shared" si="24"/>
        <v>TYPOPE</v>
      </c>
      <c r="AW26" s="42" t="str">
        <f t="shared" si="25"/>
        <v>Type opération</v>
      </c>
      <c r="AX26" s="4" t="str">
        <f t="shared" si="26"/>
        <v>AN</v>
      </c>
      <c r="AY26" s="4">
        <f t="shared" si="27"/>
        <v>3</v>
      </c>
      <c r="AZ26" s="4">
        <f t="shared" si="28"/>
        <v>107</v>
      </c>
      <c r="BA26" s="4">
        <f t="shared" si="29"/>
        <v>109</v>
      </c>
      <c r="BB26" s="75" t="s">
        <v>168</v>
      </c>
      <c r="BC26" s="321" t="s">
        <v>583</v>
      </c>
      <c r="BD26" s="320"/>
      <c r="BF26" s="41" t="s">
        <v>45</v>
      </c>
      <c r="BG26" s="4" t="s">
        <v>250</v>
      </c>
      <c r="BH26" s="4" t="s">
        <v>6</v>
      </c>
      <c r="BI26" s="4">
        <v>3</v>
      </c>
      <c r="BJ26" s="4">
        <v>107</v>
      </c>
      <c r="BK26" s="4">
        <f t="shared" si="30"/>
        <v>109</v>
      </c>
      <c r="BL26" s="75" t="s">
        <v>236</v>
      </c>
      <c r="BM26" s="320" t="s">
        <v>583</v>
      </c>
      <c r="BO26" s="40" t="str">
        <f t="shared" si="31"/>
        <v>TYPOPE</v>
      </c>
      <c r="BP26" s="42" t="str">
        <f t="shared" si="32"/>
        <v>Type opération</v>
      </c>
      <c r="BQ26" s="4" t="str">
        <f t="shared" si="33"/>
        <v>AN</v>
      </c>
      <c r="BR26" s="4">
        <f t="shared" si="34"/>
        <v>3</v>
      </c>
      <c r="BS26" s="4">
        <f t="shared" si="35"/>
        <v>107</v>
      </c>
      <c r="BT26" s="4">
        <f t="shared" si="36"/>
        <v>109</v>
      </c>
      <c r="BU26" s="75" t="s">
        <v>236</v>
      </c>
      <c r="BV26" s="301" t="s">
        <v>583</v>
      </c>
      <c r="BX26" s="89" t="s">
        <v>45</v>
      </c>
      <c r="BY26" s="42" t="s">
        <v>250</v>
      </c>
      <c r="BZ26" s="97" t="s">
        <v>172</v>
      </c>
      <c r="CA26" s="223"/>
      <c r="CB26" s="89" t="s">
        <v>45</v>
      </c>
      <c r="CC26" s="42" t="s">
        <v>250</v>
      </c>
      <c r="CD26" s="75" t="s">
        <v>155</v>
      </c>
      <c r="CE26" s="41" t="str">
        <f t="shared" si="37"/>
        <v>TYPOPE</v>
      </c>
      <c r="CF26" s="42" t="str">
        <f t="shared" si="0"/>
        <v>Type opération</v>
      </c>
      <c r="CG26" s="4" t="str">
        <f t="shared" si="1"/>
        <v>AN</v>
      </c>
      <c r="CH26" s="4">
        <f t="shared" si="2"/>
        <v>3</v>
      </c>
      <c r="CI26" s="4">
        <f t="shared" si="3"/>
        <v>107</v>
      </c>
      <c r="CJ26" s="4">
        <f t="shared" si="4"/>
        <v>109</v>
      </c>
      <c r="CK26" s="110" t="s">
        <v>630</v>
      </c>
      <c r="CL26" s="267" t="s">
        <v>583</v>
      </c>
      <c r="CM26" s="360"/>
      <c r="CO26" s="40" t="str">
        <f t="shared" si="38"/>
        <v>TYPOPE</v>
      </c>
      <c r="CP26" s="42" t="str">
        <f t="shared" si="39"/>
        <v>Type opération</v>
      </c>
      <c r="CQ26" s="4" t="str">
        <f t="shared" si="40"/>
        <v>AN</v>
      </c>
      <c r="CR26" s="4">
        <f t="shared" si="41"/>
        <v>3</v>
      </c>
      <c r="CS26" s="4">
        <f t="shared" si="42"/>
        <v>107</v>
      </c>
      <c r="CT26" s="4">
        <f t="shared" si="43"/>
        <v>109</v>
      </c>
      <c r="CU26" s="75" t="s">
        <v>630</v>
      </c>
      <c r="CV26" s="320" t="s">
        <v>583</v>
      </c>
      <c r="CX26" s="41" t="str">
        <f t="shared" si="5"/>
        <v>TYPOPE</v>
      </c>
      <c r="CY26" s="42" t="str">
        <f t="shared" si="6"/>
        <v>Type opération</v>
      </c>
      <c r="CZ26" s="4" t="str">
        <f t="shared" si="7"/>
        <v>AN</v>
      </c>
      <c r="DA26" s="4">
        <f t="shared" si="8"/>
        <v>3</v>
      </c>
      <c r="DB26" s="4">
        <f t="shared" si="9"/>
        <v>107</v>
      </c>
      <c r="DC26" s="4">
        <f t="shared" si="10"/>
        <v>109</v>
      </c>
      <c r="DD26" s="106" t="s">
        <v>665</v>
      </c>
      <c r="DE26" s="304" t="s">
        <v>583</v>
      </c>
      <c r="DG26" s="40" t="str">
        <f t="shared" si="44"/>
        <v>TYPOPE</v>
      </c>
      <c r="DH26" s="42" t="str">
        <f t="shared" si="45"/>
        <v>Type opération</v>
      </c>
      <c r="DI26" s="4" t="str">
        <f t="shared" si="46"/>
        <v>AN</v>
      </c>
      <c r="DJ26" s="4">
        <f t="shared" si="47"/>
        <v>3</v>
      </c>
      <c r="DK26" s="4">
        <f t="shared" si="48"/>
        <v>107</v>
      </c>
      <c r="DL26" s="4">
        <f t="shared" si="49"/>
        <v>109</v>
      </c>
      <c r="DM26" s="75" t="s">
        <v>168</v>
      </c>
      <c r="DN26" s="160" t="s">
        <v>583</v>
      </c>
    </row>
    <row r="27" spans="1:146" ht="76.5" x14ac:dyDescent="0.25">
      <c r="A27" s="41" t="s">
        <v>47</v>
      </c>
      <c r="B27" s="4" t="s">
        <v>251</v>
      </c>
      <c r="C27" s="4" t="s">
        <v>6</v>
      </c>
      <c r="D27" s="4">
        <v>1</v>
      </c>
      <c r="E27" s="4">
        <v>110</v>
      </c>
      <c r="F27" s="4">
        <f t="shared" si="11"/>
        <v>110</v>
      </c>
      <c r="G27" s="75" t="s">
        <v>357</v>
      </c>
      <c r="H27" s="372" t="s">
        <v>442</v>
      </c>
      <c r="I27" s="372" t="s">
        <v>442</v>
      </c>
      <c r="J27" s="372" t="s">
        <v>442</v>
      </c>
      <c r="K27" s="372" t="s">
        <v>442</v>
      </c>
      <c r="M27" s="40" t="str">
        <f t="shared" si="12"/>
        <v>IDSPCT</v>
      </c>
      <c r="N27" s="42" t="str">
        <f t="shared" si="13"/>
        <v>Code réseau</v>
      </c>
      <c r="O27" s="4" t="str">
        <f t="shared" si="14"/>
        <v>AN</v>
      </c>
      <c r="P27" s="4">
        <f t="shared" si="15"/>
        <v>1</v>
      </c>
      <c r="Q27" s="4">
        <f t="shared" si="16"/>
        <v>110</v>
      </c>
      <c r="R27" s="4">
        <f t="shared" si="17"/>
        <v>110</v>
      </c>
      <c r="S27" s="75" t="s">
        <v>567</v>
      </c>
      <c r="T27" s="75" t="s">
        <v>510</v>
      </c>
      <c r="U27" s="75" t="s">
        <v>569</v>
      </c>
      <c r="V27" s="321" t="s">
        <v>608</v>
      </c>
      <c r="W27" s="321" t="s">
        <v>608</v>
      </c>
      <c r="X27" s="372" t="s">
        <v>608</v>
      </c>
      <c r="Y27" s="394" t="s">
        <v>608</v>
      </c>
      <c r="AA27" s="40" t="str">
        <f t="shared" si="18"/>
        <v>IDSPCT</v>
      </c>
      <c r="AB27" s="42" t="str">
        <f t="shared" si="19"/>
        <v>Code réseau</v>
      </c>
      <c r="AC27" s="4" t="str">
        <f t="shared" si="20"/>
        <v>AN</v>
      </c>
      <c r="AD27" s="4">
        <f t="shared" si="21"/>
        <v>1</v>
      </c>
      <c r="AE27" s="4">
        <f t="shared" si="22"/>
        <v>110</v>
      </c>
      <c r="AF27" s="4">
        <f t="shared" si="23"/>
        <v>110</v>
      </c>
      <c r="AG27" s="4" t="s">
        <v>411</v>
      </c>
      <c r="AH27" s="372" t="s">
        <v>459</v>
      </c>
      <c r="AI27" s="372" t="s">
        <v>459</v>
      </c>
      <c r="AJ27" s="89" t="s">
        <v>47</v>
      </c>
      <c r="AK27" s="4" t="s">
        <v>48</v>
      </c>
      <c r="AL27" s="4" t="s">
        <v>6</v>
      </c>
      <c r="AM27" s="4">
        <v>1</v>
      </c>
      <c r="AN27" s="4">
        <v>110</v>
      </c>
      <c r="AO27" s="4">
        <v>110</v>
      </c>
      <c r="AP27" s="75" t="s">
        <v>232</v>
      </c>
      <c r="AQ27" s="71"/>
      <c r="AR27" s="89" t="s">
        <v>47</v>
      </c>
      <c r="AS27" s="42" t="s">
        <v>251</v>
      </c>
      <c r="AT27" s="21" t="s">
        <v>230</v>
      </c>
      <c r="AV27" s="40" t="str">
        <f t="shared" si="24"/>
        <v>IDSPCT</v>
      </c>
      <c r="AW27" s="42" t="str">
        <f t="shared" si="25"/>
        <v>Code réseau</v>
      </c>
      <c r="AX27" s="4" t="str">
        <f t="shared" si="26"/>
        <v>AN</v>
      </c>
      <c r="AY27" s="4">
        <f t="shared" si="27"/>
        <v>1</v>
      </c>
      <c r="AZ27" s="4">
        <f t="shared" si="28"/>
        <v>110</v>
      </c>
      <c r="BA27" s="4">
        <f t="shared" si="29"/>
        <v>110</v>
      </c>
      <c r="BB27" s="75" t="s">
        <v>596</v>
      </c>
      <c r="BC27" s="321" t="s">
        <v>442</v>
      </c>
      <c r="BD27" s="320"/>
      <c r="BF27" s="41" t="s">
        <v>47</v>
      </c>
      <c r="BG27" s="4" t="s">
        <v>251</v>
      </c>
      <c r="BH27" s="4" t="s">
        <v>6</v>
      </c>
      <c r="BI27" s="4">
        <v>1</v>
      </c>
      <c r="BJ27" s="4">
        <v>110</v>
      </c>
      <c r="BK27" s="4">
        <f t="shared" si="30"/>
        <v>110</v>
      </c>
      <c r="BL27" s="75" t="s">
        <v>357</v>
      </c>
      <c r="BM27" s="320" t="s">
        <v>442</v>
      </c>
      <c r="BO27" s="40" t="str">
        <f t="shared" si="31"/>
        <v>IDSPCT</v>
      </c>
      <c r="BP27" s="42" t="str">
        <f t="shared" si="32"/>
        <v>Code réseau</v>
      </c>
      <c r="BQ27" s="4" t="str">
        <f t="shared" si="33"/>
        <v>AN</v>
      </c>
      <c r="BR27" s="4">
        <f t="shared" si="34"/>
        <v>1</v>
      </c>
      <c r="BS27" s="4">
        <f t="shared" si="35"/>
        <v>110</v>
      </c>
      <c r="BT27" s="4">
        <f t="shared" si="36"/>
        <v>110</v>
      </c>
      <c r="BU27" s="75" t="s">
        <v>357</v>
      </c>
      <c r="BV27" s="301" t="s">
        <v>442</v>
      </c>
      <c r="BX27" s="89" t="s">
        <v>47</v>
      </c>
      <c r="BY27" s="42" t="s">
        <v>251</v>
      </c>
      <c r="BZ27" s="75" t="s">
        <v>161</v>
      </c>
      <c r="CA27" s="223"/>
      <c r="CB27" s="89" t="s">
        <v>47</v>
      </c>
      <c r="CC27" s="42" t="s">
        <v>251</v>
      </c>
      <c r="CD27" s="75" t="s">
        <v>229</v>
      </c>
      <c r="CE27" s="41" t="str">
        <f t="shared" si="37"/>
        <v>IDSPCT</v>
      </c>
      <c r="CF27" s="42" t="str">
        <f t="shared" si="0"/>
        <v>Code réseau</v>
      </c>
      <c r="CG27" s="4" t="str">
        <f t="shared" si="1"/>
        <v>AN</v>
      </c>
      <c r="CH27" s="4">
        <f t="shared" si="2"/>
        <v>1</v>
      </c>
      <c r="CI27" s="4">
        <f t="shared" si="3"/>
        <v>110</v>
      </c>
      <c r="CJ27" s="4">
        <f t="shared" si="4"/>
        <v>110</v>
      </c>
      <c r="CK27" s="110" t="s">
        <v>631</v>
      </c>
      <c r="CL27" s="267" t="s">
        <v>608</v>
      </c>
      <c r="CM27" s="360"/>
      <c r="CO27" s="40" t="str">
        <f t="shared" si="38"/>
        <v>IDSPCT</v>
      </c>
      <c r="CP27" s="42" t="str">
        <f t="shared" si="39"/>
        <v>Code réseau</v>
      </c>
      <c r="CQ27" s="4" t="str">
        <f t="shared" si="40"/>
        <v>AN</v>
      </c>
      <c r="CR27" s="4">
        <f t="shared" si="41"/>
        <v>1</v>
      </c>
      <c r="CS27" s="4">
        <f t="shared" si="42"/>
        <v>110</v>
      </c>
      <c r="CT27" s="4">
        <f t="shared" si="43"/>
        <v>110</v>
      </c>
      <c r="CU27" s="75" t="s">
        <v>631</v>
      </c>
      <c r="CV27" s="320" t="s">
        <v>608</v>
      </c>
      <c r="CX27" s="41" t="str">
        <f t="shared" si="5"/>
        <v>IDSPCT</v>
      </c>
      <c r="CY27" s="42" t="str">
        <f t="shared" si="6"/>
        <v>Code réseau</v>
      </c>
      <c r="CZ27" s="4" t="str">
        <f t="shared" si="7"/>
        <v>AN</v>
      </c>
      <c r="DA27" s="4">
        <f t="shared" si="8"/>
        <v>1</v>
      </c>
      <c r="DB27" s="4">
        <f t="shared" si="9"/>
        <v>110</v>
      </c>
      <c r="DC27" s="4">
        <f t="shared" si="10"/>
        <v>110</v>
      </c>
      <c r="DD27" s="106" t="s">
        <v>666</v>
      </c>
      <c r="DE27" s="304" t="s">
        <v>459</v>
      </c>
      <c r="DG27" s="40" t="str">
        <f t="shared" si="44"/>
        <v>IDSPCT</v>
      </c>
      <c r="DH27" s="42" t="str">
        <f t="shared" si="45"/>
        <v>Code réseau</v>
      </c>
      <c r="DI27" s="4" t="str">
        <f t="shared" si="46"/>
        <v>AN</v>
      </c>
      <c r="DJ27" s="4">
        <f t="shared" si="47"/>
        <v>1</v>
      </c>
      <c r="DK27" s="4">
        <f t="shared" si="48"/>
        <v>110</v>
      </c>
      <c r="DL27" s="4">
        <f t="shared" si="49"/>
        <v>110</v>
      </c>
      <c r="DM27" s="75" t="s">
        <v>596</v>
      </c>
      <c r="DN27" s="160" t="s">
        <v>442</v>
      </c>
    </row>
    <row r="28" spans="1:146" ht="100.5" customHeight="1" x14ac:dyDescent="0.25">
      <c r="A28" s="45" t="s">
        <v>49</v>
      </c>
      <c r="B28" s="46" t="s">
        <v>252</v>
      </c>
      <c r="C28" s="46" t="s">
        <v>6</v>
      </c>
      <c r="D28" s="46">
        <v>23</v>
      </c>
      <c r="E28" s="46">
        <v>111</v>
      </c>
      <c r="F28" s="4">
        <f t="shared" si="11"/>
        <v>133</v>
      </c>
      <c r="G28" s="78" t="s">
        <v>474</v>
      </c>
      <c r="H28" s="374" t="s">
        <v>813</v>
      </c>
      <c r="I28" s="374" t="s">
        <v>830</v>
      </c>
      <c r="J28" s="374" t="s">
        <v>847</v>
      </c>
      <c r="K28" s="374" t="s">
        <v>858</v>
      </c>
      <c r="M28" s="262" t="str">
        <f t="shared" si="12"/>
        <v>NUARN</v>
      </c>
      <c r="N28" s="263" t="str">
        <f t="shared" si="13"/>
        <v>Référence archivage</v>
      </c>
      <c r="O28" s="263" t="str">
        <f t="shared" si="14"/>
        <v>AN</v>
      </c>
      <c r="P28" s="263">
        <f t="shared" si="15"/>
        <v>23</v>
      </c>
      <c r="Q28" s="263">
        <f t="shared" si="16"/>
        <v>111</v>
      </c>
      <c r="R28" s="263">
        <f>$F28</f>
        <v>133</v>
      </c>
      <c r="S28" s="264" t="s">
        <v>137</v>
      </c>
      <c r="T28" s="264" t="s">
        <v>511</v>
      </c>
      <c r="U28" s="264" t="s">
        <v>933</v>
      </c>
      <c r="V28" s="406" t="s">
        <v>871</v>
      </c>
      <c r="W28" s="406" t="s">
        <v>871</v>
      </c>
      <c r="X28" s="376" t="s">
        <v>871</v>
      </c>
      <c r="Y28" s="407" t="s">
        <v>871</v>
      </c>
      <c r="AA28" s="262" t="str">
        <f t="shared" si="18"/>
        <v>NUARN</v>
      </c>
      <c r="AB28" s="263" t="str">
        <f t="shared" si="19"/>
        <v>Référence archivage</v>
      </c>
      <c r="AC28" s="263" t="str">
        <f t="shared" si="20"/>
        <v>AN</v>
      </c>
      <c r="AD28" s="263">
        <f t="shared" si="21"/>
        <v>23</v>
      </c>
      <c r="AE28" s="263">
        <f t="shared" si="22"/>
        <v>111</v>
      </c>
      <c r="AF28" s="263">
        <f t="shared" si="23"/>
        <v>133</v>
      </c>
      <c r="AG28" s="263" t="s">
        <v>934</v>
      </c>
      <c r="AH28" s="376" t="s">
        <v>871</v>
      </c>
      <c r="AI28" s="376" t="s">
        <v>871</v>
      </c>
      <c r="AJ28" s="89" t="s">
        <v>49</v>
      </c>
      <c r="AK28" s="4" t="s">
        <v>50</v>
      </c>
      <c r="AL28" s="4" t="s">
        <v>6</v>
      </c>
      <c r="AM28" s="4">
        <v>23</v>
      </c>
      <c r="AN28" s="4">
        <v>111</v>
      </c>
      <c r="AO28" s="4">
        <v>133</v>
      </c>
      <c r="AP28" s="75" t="s">
        <v>137</v>
      </c>
      <c r="AQ28" s="71"/>
      <c r="AR28" s="89" t="s">
        <v>49</v>
      </c>
      <c r="AS28" s="49" t="s">
        <v>252</v>
      </c>
      <c r="AT28" s="21"/>
      <c r="AV28" s="40" t="str">
        <f t="shared" si="24"/>
        <v>NUARN</v>
      </c>
      <c r="AW28" s="42" t="str">
        <f t="shared" si="25"/>
        <v>Référence archivage</v>
      </c>
      <c r="AX28" s="4" t="str">
        <f t="shared" si="26"/>
        <v>AN</v>
      </c>
      <c r="AY28" s="4">
        <f t="shared" si="27"/>
        <v>23</v>
      </c>
      <c r="AZ28" s="4">
        <f t="shared" si="28"/>
        <v>111</v>
      </c>
      <c r="BA28" s="4">
        <f t="shared" si="29"/>
        <v>133</v>
      </c>
      <c r="BB28" s="68" t="s">
        <v>961</v>
      </c>
      <c r="BC28" s="288" t="s">
        <v>953</v>
      </c>
      <c r="BD28" s="320"/>
      <c r="BF28" s="45" t="s">
        <v>49</v>
      </c>
      <c r="BG28" s="46" t="s">
        <v>252</v>
      </c>
      <c r="BH28" s="46" t="s">
        <v>6</v>
      </c>
      <c r="BI28" s="46">
        <v>23</v>
      </c>
      <c r="BJ28" s="46">
        <v>111</v>
      </c>
      <c r="BK28" s="4">
        <f t="shared" si="30"/>
        <v>133</v>
      </c>
      <c r="BL28" s="78" t="s">
        <v>474</v>
      </c>
      <c r="BM28" s="336" t="s">
        <v>766</v>
      </c>
      <c r="BO28" s="40" t="str">
        <f t="shared" si="31"/>
        <v>NUARN</v>
      </c>
      <c r="BP28" s="42" t="str">
        <f t="shared" si="32"/>
        <v>Référence archivage</v>
      </c>
      <c r="BQ28" s="4" t="str">
        <f t="shared" si="33"/>
        <v>AN</v>
      </c>
      <c r="BR28" s="4">
        <f t="shared" si="34"/>
        <v>23</v>
      </c>
      <c r="BS28" s="4">
        <f t="shared" si="35"/>
        <v>111</v>
      </c>
      <c r="BT28" s="4">
        <f t="shared" si="36"/>
        <v>133</v>
      </c>
      <c r="BU28" s="78" t="s">
        <v>474</v>
      </c>
      <c r="BV28" s="308" t="s">
        <v>707</v>
      </c>
      <c r="BX28" s="90" t="s">
        <v>49</v>
      </c>
      <c r="BY28" s="47" t="s">
        <v>252</v>
      </c>
      <c r="BZ28" s="80" t="s">
        <v>166</v>
      </c>
      <c r="CA28" s="223"/>
      <c r="CB28" s="89" t="s">
        <v>49</v>
      </c>
      <c r="CC28" s="49" t="s">
        <v>252</v>
      </c>
      <c r="CD28" s="75"/>
      <c r="CE28" s="43" t="str">
        <f t="shared" si="37"/>
        <v>NUARN</v>
      </c>
      <c r="CF28" s="44" t="str">
        <f t="shared" si="0"/>
        <v>Référence archivage</v>
      </c>
      <c r="CG28" s="44" t="str">
        <f t="shared" si="1"/>
        <v>AN</v>
      </c>
      <c r="CH28" s="44">
        <f t="shared" si="2"/>
        <v>23</v>
      </c>
      <c r="CI28" s="44">
        <f t="shared" si="3"/>
        <v>111</v>
      </c>
      <c r="CJ28" s="44">
        <f t="shared" si="4"/>
        <v>133</v>
      </c>
      <c r="CK28" s="367" t="s">
        <v>971</v>
      </c>
      <c r="CL28" s="268" t="s">
        <v>871</v>
      </c>
      <c r="CM28" s="360"/>
      <c r="CO28" s="43" t="str">
        <f t="shared" si="38"/>
        <v>NUARN</v>
      </c>
      <c r="CP28" s="44" t="str">
        <f t="shared" si="39"/>
        <v>Référence archivage</v>
      </c>
      <c r="CQ28" s="44" t="str">
        <f t="shared" si="40"/>
        <v>AN</v>
      </c>
      <c r="CR28" s="44">
        <f t="shared" si="41"/>
        <v>23</v>
      </c>
      <c r="CS28" s="44">
        <f t="shared" si="42"/>
        <v>111</v>
      </c>
      <c r="CT28" s="44">
        <f t="shared" si="43"/>
        <v>133</v>
      </c>
      <c r="CU28" s="289" t="s">
        <v>981</v>
      </c>
      <c r="CV28" s="342" t="s">
        <v>733</v>
      </c>
      <c r="CX28" s="43" t="str">
        <f t="shared" si="5"/>
        <v>NUARN</v>
      </c>
      <c r="CY28" s="44" t="str">
        <f t="shared" si="6"/>
        <v>Référence archivage</v>
      </c>
      <c r="CZ28" s="44" t="str">
        <f t="shared" si="7"/>
        <v>AN</v>
      </c>
      <c r="DA28" s="44">
        <f t="shared" si="8"/>
        <v>23</v>
      </c>
      <c r="DB28" s="44">
        <f t="shared" si="9"/>
        <v>111</v>
      </c>
      <c r="DC28" s="44">
        <f t="shared" si="10"/>
        <v>133</v>
      </c>
      <c r="DD28" s="421" t="s">
        <v>972</v>
      </c>
      <c r="DE28" s="314" t="s">
        <v>758</v>
      </c>
      <c r="DG28" s="40" t="str">
        <f t="shared" si="44"/>
        <v>NUARN</v>
      </c>
      <c r="DH28" s="42" t="str">
        <f t="shared" si="45"/>
        <v>Référence archivage</v>
      </c>
      <c r="DI28" s="4" t="str">
        <f t="shared" si="46"/>
        <v>AN</v>
      </c>
      <c r="DJ28" s="4">
        <f t="shared" si="47"/>
        <v>23</v>
      </c>
      <c r="DK28" s="4">
        <f t="shared" si="48"/>
        <v>111</v>
      </c>
      <c r="DL28" s="4">
        <f t="shared" si="49"/>
        <v>133</v>
      </c>
      <c r="DM28" s="75" t="s">
        <v>597</v>
      </c>
      <c r="DN28" s="160" t="s">
        <v>789</v>
      </c>
    </row>
    <row r="29" spans="1:146" ht="229.5" x14ac:dyDescent="0.25">
      <c r="A29" s="41" t="s">
        <v>51</v>
      </c>
      <c r="B29" s="4" t="s">
        <v>253</v>
      </c>
      <c r="C29" s="4" t="s">
        <v>6</v>
      </c>
      <c r="D29" s="4">
        <v>3</v>
      </c>
      <c r="E29" s="4">
        <v>134</v>
      </c>
      <c r="F29" s="4">
        <f t="shared" si="11"/>
        <v>136</v>
      </c>
      <c r="G29" s="75" t="s">
        <v>302</v>
      </c>
      <c r="H29" s="372" t="s">
        <v>443</v>
      </c>
      <c r="I29" s="372" t="s">
        <v>466</v>
      </c>
      <c r="J29" s="372" t="s">
        <v>443</v>
      </c>
      <c r="K29" s="372" t="s">
        <v>466</v>
      </c>
      <c r="M29" s="40" t="str">
        <f t="shared" si="12"/>
        <v>CDOPEI</v>
      </c>
      <c r="N29" s="42" t="str">
        <f t="shared" si="13"/>
        <v>Code opération interne</v>
      </c>
      <c r="O29" s="4" t="str">
        <f t="shared" si="14"/>
        <v>AN</v>
      </c>
      <c r="P29" s="4">
        <f t="shared" si="15"/>
        <v>3</v>
      </c>
      <c r="Q29" s="4">
        <f t="shared" si="16"/>
        <v>134</v>
      </c>
      <c r="R29" s="4">
        <f t="shared" si="17"/>
        <v>136</v>
      </c>
      <c r="S29" s="75" t="s">
        <v>302</v>
      </c>
      <c r="T29" s="75" t="s">
        <v>512</v>
      </c>
      <c r="U29" s="75" t="s">
        <v>568</v>
      </c>
      <c r="V29" s="321" t="s">
        <v>443</v>
      </c>
      <c r="W29" s="321" t="s">
        <v>466</v>
      </c>
      <c r="X29" s="372" t="s">
        <v>443</v>
      </c>
      <c r="Y29" s="394" t="s">
        <v>466</v>
      </c>
      <c r="AA29" s="40" t="str">
        <f t="shared" si="18"/>
        <v>CDOPEI</v>
      </c>
      <c r="AB29" s="42" t="str">
        <f t="shared" si="19"/>
        <v>Code opération interne</v>
      </c>
      <c r="AC29" s="4" t="str">
        <f t="shared" si="20"/>
        <v>AN</v>
      </c>
      <c r="AD29" s="4">
        <f t="shared" si="21"/>
        <v>3</v>
      </c>
      <c r="AE29" s="4">
        <f t="shared" si="22"/>
        <v>134</v>
      </c>
      <c r="AF29" s="4">
        <f t="shared" si="23"/>
        <v>136</v>
      </c>
      <c r="AG29" s="120" t="s">
        <v>761</v>
      </c>
      <c r="AH29" s="372" t="s">
        <v>443</v>
      </c>
      <c r="AI29" s="372" t="s">
        <v>466</v>
      </c>
      <c r="AJ29" s="89" t="s">
        <v>51</v>
      </c>
      <c r="AK29" s="4" t="s">
        <v>138</v>
      </c>
      <c r="AL29" s="4" t="s">
        <v>6</v>
      </c>
      <c r="AM29" s="4">
        <v>3</v>
      </c>
      <c r="AN29" s="4">
        <v>134</v>
      </c>
      <c r="AO29" s="4">
        <v>136</v>
      </c>
      <c r="AP29" s="93" t="s">
        <v>321</v>
      </c>
      <c r="AQ29" s="71"/>
      <c r="AR29" s="89" t="s">
        <v>51</v>
      </c>
      <c r="AS29" s="42" t="s">
        <v>253</v>
      </c>
      <c r="AT29" s="69" t="s">
        <v>323</v>
      </c>
      <c r="AV29" s="40" t="str">
        <f t="shared" si="24"/>
        <v>CDOPEI</v>
      </c>
      <c r="AW29" s="42" t="str">
        <f t="shared" si="25"/>
        <v>Code opération interne</v>
      </c>
      <c r="AX29" s="4" t="str">
        <f t="shared" si="26"/>
        <v>AN</v>
      </c>
      <c r="AY29" s="4">
        <f t="shared" si="27"/>
        <v>3</v>
      </c>
      <c r="AZ29" s="4">
        <f t="shared" si="28"/>
        <v>134</v>
      </c>
      <c r="BA29" s="4">
        <f t="shared" si="29"/>
        <v>136</v>
      </c>
      <c r="BB29" s="266" t="s">
        <v>386</v>
      </c>
      <c r="BC29" s="288" t="s">
        <v>443</v>
      </c>
      <c r="BD29" s="295"/>
      <c r="BF29" s="41" t="s">
        <v>51</v>
      </c>
      <c r="BG29" s="4" t="s">
        <v>253</v>
      </c>
      <c r="BH29" s="4" t="s">
        <v>6</v>
      </c>
      <c r="BI29" s="4">
        <v>3</v>
      </c>
      <c r="BJ29" s="4">
        <v>134</v>
      </c>
      <c r="BK29" s="4">
        <f t="shared" si="30"/>
        <v>136</v>
      </c>
      <c r="BL29" s="75" t="s">
        <v>302</v>
      </c>
      <c r="BM29" s="320" t="s">
        <v>466</v>
      </c>
      <c r="BO29" s="40" t="str">
        <f t="shared" si="31"/>
        <v>CDOPEI</v>
      </c>
      <c r="BP29" s="42" t="str">
        <f t="shared" si="32"/>
        <v>Code opération interne</v>
      </c>
      <c r="BQ29" s="4" t="str">
        <f t="shared" si="33"/>
        <v>AN</v>
      </c>
      <c r="BR29" s="4">
        <f t="shared" si="34"/>
        <v>3</v>
      </c>
      <c r="BS29" s="4">
        <f t="shared" si="35"/>
        <v>134</v>
      </c>
      <c r="BT29" s="4">
        <f t="shared" si="36"/>
        <v>136</v>
      </c>
      <c r="BU29" s="75" t="s">
        <v>302</v>
      </c>
      <c r="BV29" s="301" t="s">
        <v>443</v>
      </c>
      <c r="BX29" s="90" t="s">
        <v>51</v>
      </c>
      <c r="BY29" s="44" t="s">
        <v>253</v>
      </c>
      <c r="BZ29" s="80" t="s">
        <v>166</v>
      </c>
      <c r="CA29" s="223"/>
      <c r="CB29" s="89" t="s">
        <v>51</v>
      </c>
      <c r="CC29" s="42" t="s">
        <v>253</v>
      </c>
      <c r="CD29" s="75" t="s">
        <v>156</v>
      </c>
      <c r="CE29" s="41" t="str">
        <f t="shared" si="37"/>
        <v>CDOPEI</v>
      </c>
      <c r="CF29" s="42" t="str">
        <f t="shared" si="0"/>
        <v>Code opération interne</v>
      </c>
      <c r="CG29" s="4" t="str">
        <f t="shared" si="1"/>
        <v>AN</v>
      </c>
      <c r="CH29" s="4">
        <f t="shared" si="2"/>
        <v>3</v>
      </c>
      <c r="CI29" s="4">
        <f t="shared" si="3"/>
        <v>134</v>
      </c>
      <c r="CJ29" s="4">
        <f t="shared" si="4"/>
        <v>136</v>
      </c>
      <c r="CK29" s="128" t="s">
        <v>632</v>
      </c>
      <c r="CL29" s="269" t="s">
        <v>443</v>
      </c>
      <c r="CM29" s="351"/>
      <c r="CO29" s="40" t="str">
        <f t="shared" si="38"/>
        <v>CDOPEI</v>
      </c>
      <c r="CP29" s="42" t="str">
        <f t="shared" si="39"/>
        <v>Code opération interne</v>
      </c>
      <c r="CQ29" s="4" t="str">
        <f t="shared" si="40"/>
        <v>AN</v>
      </c>
      <c r="CR29" s="4">
        <f t="shared" si="41"/>
        <v>3</v>
      </c>
      <c r="CS29" s="4">
        <f t="shared" si="42"/>
        <v>134</v>
      </c>
      <c r="CT29" s="4">
        <f t="shared" si="43"/>
        <v>136</v>
      </c>
      <c r="CU29" s="266" t="s">
        <v>632</v>
      </c>
      <c r="CV29" s="320" t="s">
        <v>466</v>
      </c>
      <c r="CX29" s="41" t="str">
        <f t="shared" si="5"/>
        <v>CDOPEI</v>
      </c>
      <c r="CY29" s="42" t="str">
        <f t="shared" si="6"/>
        <v>Code opération interne</v>
      </c>
      <c r="CZ29" s="4" t="str">
        <f t="shared" si="7"/>
        <v>AN</v>
      </c>
      <c r="DA29" s="4">
        <f t="shared" si="8"/>
        <v>3</v>
      </c>
      <c r="DB29" s="4">
        <f t="shared" si="9"/>
        <v>134</v>
      </c>
      <c r="DC29" s="4">
        <f t="shared" si="10"/>
        <v>136</v>
      </c>
      <c r="DD29" s="106" t="s">
        <v>667</v>
      </c>
      <c r="DE29" s="304" t="s">
        <v>443</v>
      </c>
      <c r="DG29" s="40" t="str">
        <f t="shared" si="44"/>
        <v>CDOPEI</v>
      </c>
      <c r="DH29" s="42" t="str">
        <f t="shared" si="45"/>
        <v>Code opération interne</v>
      </c>
      <c r="DI29" s="4" t="str">
        <f t="shared" si="46"/>
        <v>AN</v>
      </c>
      <c r="DJ29" s="4">
        <f t="shared" si="47"/>
        <v>3</v>
      </c>
      <c r="DK29" s="4">
        <f t="shared" si="48"/>
        <v>134</v>
      </c>
      <c r="DL29" s="4">
        <f t="shared" si="49"/>
        <v>136</v>
      </c>
      <c r="DM29" s="266" t="s">
        <v>386</v>
      </c>
      <c r="DN29" s="160" t="s">
        <v>443</v>
      </c>
    </row>
    <row r="30" spans="1:146" ht="51" customHeight="1" x14ac:dyDescent="0.25">
      <c r="A30" s="124" t="s">
        <v>52</v>
      </c>
      <c r="B30" s="47" t="s">
        <v>242</v>
      </c>
      <c r="C30" s="47" t="s">
        <v>10</v>
      </c>
      <c r="D30" s="47">
        <v>8</v>
      </c>
      <c r="E30" s="47">
        <v>137</v>
      </c>
      <c r="F30" s="44">
        <f t="shared" si="11"/>
        <v>144</v>
      </c>
      <c r="G30" s="122" t="s">
        <v>279</v>
      </c>
      <c r="H30" s="375" t="s">
        <v>394</v>
      </c>
      <c r="I30" s="375" t="s">
        <v>394</v>
      </c>
      <c r="J30" s="375" t="s">
        <v>394</v>
      </c>
      <c r="K30" s="375" t="s">
        <v>394</v>
      </c>
      <c r="M30" s="40" t="str">
        <f t="shared" si="12"/>
        <v>DTREGLI</v>
      </c>
      <c r="N30" s="42" t="str">
        <f t="shared" si="13"/>
        <v>Date de règlement interbancaire</v>
      </c>
      <c r="O30" s="4" t="str">
        <f t="shared" si="14"/>
        <v>N</v>
      </c>
      <c r="P30" s="4">
        <f t="shared" si="15"/>
        <v>8</v>
      </c>
      <c r="Q30" s="4">
        <f t="shared" si="16"/>
        <v>137</v>
      </c>
      <c r="R30" s="4">
        <f t="shared" si="17"/>
        <v>144</v>
      </c>
      <c r="S30" s="78" t="s">
        <v>279</v>
      </c>
      <c r="T30" s="78" t="s">
        <v>513</v>
      </c>
      <c r="U30" s="78" t="s">
        <v>551</v>
      </c>
      <c r="V30" s="324" t="s">
        <v>822</v>
      </c>
      <c r="W30" s="324" t="s">
        <v>822</v>
      </c>
      <c r="X30" s="374" t="s">
        <v>822</v>
      </c>
      <c r="Y30" s="404" t="s">
        <v>822</v>
      </c>
      <c r="AA30" s="40" t="str">
        <f t="shared" si="18"/>
        <v>DTREGLI</v>
      </c>
      <c r="AB30" s="42" t="str">
        <f t="shared" si="19"/>
        <v>Date de règlement interbancaire</v>
      </c>
      <c r="AC30" s="4" t="str">
        <f t="shared" si="20"/>
        <v>N</v>
      </c>
      <c r="AD30" s="4">
        <f t="shared" si="21"/>
        <v>8</v>
      </c>
      <c r="AE30" s="4">
        <f t="shared" si="22"/>
        <v>137</v>
      </c>
      <c r="AF30" s="4">
        <f t="shared" si="23"/>
        <v>144</v>
      </c>
      <c r="AG30" s="4" t="s">
        <v>412</v>
      </c>
      <c r="AH30" s="374" t="s">
        <v>394</v>
      </c>
      <c r="AI30" s="374" t="s">
        <v>394</v>
      </c>
      <c r="AJ30" s="89" t="s">
        <v>52</v>
      </c>
      <c r="AK30" s="4" t="s">
        <v>53</v>
      </c>
      <c r="AL30" s="4" t="s">
        <v>10</v>
      </c>
      <c r="AM30" s="4">
        <v>8</v>
      </c>
      <c r="AN30" s="4">
        <v>137</v>
      </c>
      <c r="AO30" s="4">
        <v>144</v>
      </c>
      <c r="AP30" s="78" t="s">
        <v>279</v>
      </c>
      <c r="AQ30" s="71"/>
      <c r="AR30" s="89" t="s">
        <v>52</v>
      </c>
      <c r="AS30" s="49" t="s">
        <v>242</v>
      </c>
      <c r="AT30" s="25" t="s">
        <v>279</v>
      </c>
      <c r="AV30" s="40" t="str">
        <f t="shared" si="24"/>
        <v>DTREGLI</v>
      </c>
      <c r="AW30" s="42" t="str">
        <f t="shared" si="25"/>
        <v>Date de règlement interbancaire</v>
      </c>
      <c r="AX30" s="4" t="str">
        <f t="shared" si="26"/>
        <v>N</v>
      </c>
      <c r="AY30" s="4">
        <f t="shared" si="27"/>
        <v>8</v>
      </c>
      <c r="AZ30" s="4">
        <f t="shared" si="28"/>
        <v>137</v>
      </c>
      <c r="BA30" s="4">
        <f t="shared" si="29"/>
        <v>144</v>
      </c>
      <c r="BB30" s="78" t="s">
        <v>279</v>
      </c>
      <c r="BC30" s="324" t="s">
        <v>945</v>
      </c>
      <c r="BD30" s="320"/>
      <c r="BF30" s="61" t="s">
        <v>52</v>
      </c>
      <c r="BG30" s="49" t="s">
        <v>242</v>
      </c>
      <c r="BH30" s="49" t="s">
        <v>10</v>
      </c>
      <c r="BI30" s="49">
        <v>8</v>
      </c>
      <c r="BJ30" s="49">
        <v>137</v>
      </c>
      <c r="BK30" s="42">
        <f t="shared" si="30"/>
        <v>144</v>
      </c>
      <c r="BL30" s="79" t="s">
        <v>279</v>
      </c>
      <c r="BM30" s="337" t="s">
        <v>767</v>
      </c>
      <c r="BO30" s="40" t="str">
        <f t="shared" si="31"/>
        <v>DTREGLI</v>
      </c>
      <c r="BP30" s="42" t="str">
        <f t="shared" si="32"/>
        <v>Date de règlement interbancaire</v>
      </c>
      <c r="BQ30" s="4" t="str">
        <f t="shared" si="33"/>
        <v>N</v>
      </c>
      <c r="BR30" s="4">
        <f t="shared" si="34"/>
        <v>8</v>
      </c>
      <c r="BS30" s="4">
        <f t="shared" si="35"/>
        <v>137</v>
      </c>
      <c r="BT30" s="4">
        <f t="shared" si="36"/>
        <v>144</v>
      </c>
      <c r="BU30" s="79" t="s">
        <v>279</v>
      </c>
      <c r="BV30" s="309" t="s">
        <v>708</v>
      </c>
      <c r="BX30" s="89" t="s">
        <v>52</v>
      </c>
      <c r="BY30" s="49" t="s">
        <v>242</v>
      </c>
      <c r="BZ30" s="78" t="s">
        <v>279</v>
      </c>
      <c r="CA30" s="223"/>
      <c r="CB30" s="90" t="s">
        <v>52</v>
      </c>
      <c r="CC30" s="47" t="s">
        <v>242</v>
      </c>
      <c r="CD30" s="80" t="s">
        <v>166</v>
      </c>
      <c r="CE30" s="41" t="str">
        <f t="shared" si="37"/>
        <v>DTREGLI</v>
      </c>
      <c r="CF30" s="42" t="str">
        <f t="shared" si="0"/>
        <v>Date de règlement interbancaire</v>
      </c>
      <c r="CG30" s="4" t="str">
        <f t="shared" si="1"/>
        <v>N</v>
      </c>
      <c r="CH30" s="4">
        <f t="shared" si="2"/>
        <v>8</v>
      </c>
      <c r="CI30" s="4">
        <f t="shared" si="3"/>
        <v>137</v>
      </c>
      <c r="CJ30" s="4">
        <f t="shared" si="4"/>
        <v>144</v>
      </c>
      <c r="CK30" s="110" t="s">
        <v>633</v>
      </c>
      <c r="CL30" s="267" t="s">
        <v>876</v>
      </c>
      <c r="CM30" s="360"/>
      <c r="CO30" s="40" t="str">
        <f t="shared" si="38"/>
        <v>DTREGLI</v>
      </c>
      <c r="CP30" s="42" t="str">
        <f t="shared" si="39"/>
        <v>Date de règlement interbancaire</v>
      </c>
      <c r="CQ30" s="4" t="str">
        <f t="shared" si="40"/>
        <v>N</v>
      </c>
      <c r="CR30" s="4">
        <f t="shared" si="41"/>
        <v>8</v>
      </c>
      <c r="CS30" s="4">
        <f t="shared" si="42"/>
        <v>137</v>
      </c>
      <c r="CT30" s="4">
        <f t="shared" si="43"/>
        <v>144</v>
      </c>
      <c r="CU30" s="75" t="s">
        <v>633</v>
      </c>
      <c r="CV30" s="336" t="s">
        <v>734</v>
      </c>
      <c r="CX30" s="41" t="str">
        <f t="shared" si="5"/>
        <v>DTREGLI</v>
      </c>
      <c r="CY30" s="42" t="str">
        <f t="shared" si="6"/>
        <v>Date de règlement interbancaire</v>
      </c>
      <c r="CZ30" s="4" t="str">
        <f t="shared" si="7"/>
        <v>N</v>
      </c>
      <c r="DA30" s="4">
        <f t="shared" si="8"/>
        <v>8</v>
      </c>
      <c r="DB30" s="4">
        <f t="shared" si="9"/>
        <v>137</v>
      </c>
      <c r="DC30" s="4">
        <f t="shared" si="10"/>
        <v>144</v>
      </c>
      <c r="DD30" s="106" t="s">
        <v>412</v>
      </c>
      <c r="DE30" s="304" t="s">
        <v>394</v>
      </c>
      <c r="DG30" s="40" t="str">
        <f t="shared" si="44"/>
        <v>DTREGLI</v>
      </c>
      <c r="DH30" s="42" t="str">
        <f t="shared" si="45"/>
        <v>Date de règlement interbancaire</v>
      </c>
      <c r="DI30" s="4" t="str">
        <f t="shared" si="46"/>
        <v>N</v>
      </c>
      <c r="DJ30" s="4">
        <f t="shared" si="47"/>
        <v>8</v>
      </c>
      <c r="DK30" s="4">
        <f t="shared" si="48"/>
        <v>137</v>
      </c>
      <c r="DL30" s="4">
        <f t="shared" si="49"/>
        <v>144</v>
      </c>
      <c r="DM30" s="78" t="s">
        <v>279</v>
      </c>
      <c r="DN30" s="160" t="s">
        <v>790</v>
      </c>
    </row>
    <row r="31" spans="1:146" ht="26.25" customHeight="1" x14ac:dyDescent="0.25">
      <c r="A31" s="41" t="s">
        <v>54</v>
      </c>
      <c r="B31" s="4" t="s">
        <v>254</v>
      </c>
      <c r="C31" s="4" t="s">
        <v>6</v>
      </c>
      <c r="D31" s="4">
        <v>20</v>
      </c>
      <c r="E31" s="4">
        <v>145</v>
      </c>
      <c r="F31" s="4">
        <f t="shared" si="11"/>
        <v>164</v>
      </c>
      <c r="G31" s="75" t="s">
        <v>254</v>
      </c>
      <c r="H31" s="372" t="s">
        <v>814</v>
      </c>
      <c r="I31" s="372" t="s">
        <v>831</v>
      </c>
      <c r="J31" s="372" t="s">
        <v>584</v>
      </c>
      <c r="K31" s="372" t="s">
        <v>859</v>
      </c>
      <c r="M31" s="43" t="str">
        <f t="shared" si="12"/>
        <v>LILOCA</v>
      </c>
      <c r="N31" s="44" t="str">
        <f t="shared" si="13"/>
        <v>Localisation</v>
      </c>
      <c r="O31" s="44" t="str">
        <f t="shared" si="14"/>
        <v>AN</v>
      </c>
      <c r="P31" s="44">
        <f t="shared" si="15"/>
        <v>20</v>
      </c>
      <c r="Q31" s="44">
        <f t="shared" si="16"/>
        <v>145</v>
      </c>
      <c r="R31" s="44">
        <f t="shared" si="17"/>
        <v>164</v>
      </c>
      <c r="S31" s="80" t="s">
        <v>254</v>
      </c>
      <c r="T31" s="80" t="s">
        <v>514</v>
      </c>
      <c r="U31" s="80" t="s">
        <v>514</v>
      </c>
      <c r="V31" s="285" t="s">
        <v>479</v>
      </c>
      <c r="W31" s="285" t="s">
        <v>479</v>
      </c>
      <c r="X31" s="373" t="s">
        <v>479</v>
      </c>
      <c r="Y31" s="403" t="s">
        <v>479</v>
      </c>
      <c r="AA31" s="43" t="str">
        <f t="shared" si="18"/>
        <v>LILOCA</v>
      </c>
      <c r="AB31" s="44" t="str">
        <f t="shared" si="19"/>
        <v>Localisation</v>
      </c>
      <c r="AC31" s="44" t="str">
        <f t="shared" si="20"/>
        <v>AN</v>
      </c>
      <c r="AD31" s="44">
        <f t="shared" si="21"/>
        <v>20</v>
      </c>
      <c r="AE31" s="44">
        <f t="shared" si="22"/>
        <v>145</v>
      </c>
      <c r="AF31" s="44">
        <f t="shared" si="23"/>
        <v>164</v>
      </c>
      <c r="AG31" s="44" t="s">
        <v>381</v>
      </c>
      <c r="AH31" s="373" t="s">
        <v>479</v>
      </c>
      <c r="AI31" s="373" t="s">
        <v>479</v>
      </c>
      <c r="AJ31" s="90" t="s">
        <v>54</v>
      </c>
      <c r="AK31" s="4" t="s">
        <v>55</v>
      </c>
      <c r="AL31" s="4" t="s">
        <v>6</v>
      </c>
      <c r="AM31" s="4">
        <v>20</v>
      </c>
      <c r="AN31" s="4">
        <v>145</v>
      </c>
      <c r="AO31" s="4">
        <v>164</v>
      </c>
      <c r="AP31" s="75"/>
      <c r="AQ31" s="71"/>
      <c r="AR31" s="90" t="s">
        <v>54</v>
      </c>
      <c r="AS31" s="44" t="s">
        <v>254</v>
      </c>
      <c r="AT31" s="22" t="s">
        <v>166</v>
      </c>
      <c r="AV31" s="40" t="str">
        <f t="shared" si="24"/>
        <v>LILOCA</v>
      </c>
      <c r="AW31" s="42" t="str">
        <f t="shared" si="25"/>
        <v>Localisation</v>
      </c>
      <c r="AX31" s="4" t="str">
        <f t="shared" si="26"/>
        <v>AN</v>
      </c>
      <c r="AY31" s="4">
        <f t="shared" si="27"/>
        <v>20</v>
      </c>
      <c r="AZ31" s="4">
        <f t="shared" si="28"/>
        <v>145</v>
      </c>
      <c r="BA31" s="4">
        <f t="shared" si="29"/>
        <v>164</v>
      </c>
      <c r="BB31" s="75" t="s">
        <v>173</v>
      </c>
      <c r="BC31" s="321" t="s">
        <v>584</v>
      </c>
      <c r="BD31" s="320"/>
      <c r="BF31" s="41" t="s">
        <v>54</v>
      </c>
      <c r="BG31" s="4" t="s">
        <v>254</v>
      </c>
      <c r="BH31" s="4" t="s">
        <v>6</v>
      </c>
      <c r="BI31" s="4">
        <v>20</v>
      </c>
      <c r="BJ31" s="4">
        <v>145</v>
      </c>
      <c r="BK31" s="4">
        <f t="shared" si="30"/>
        <v>164</v>
      </c>
      <c r="BL31" s="75" t="s">
        <v>254</v>
      </c>
      <c r="BM31" s="320" t="s">
        <v>768</v>
      </c>
      <c r="BO31" s="40" t="str">
        <f t="shared" si="31"/>
        <v>LILOCA</v>
      </c>
      <c r="BP31" s="42" t="str">
        <f t="shared" si="32"/>
        <v>Localisation</v>
      </c>
      <c r="BQ31" s="4" t="str">
        <f t="shared" si="33"/>
        <v>AN</v>
      </c>
      <c r="BR31" s="4">
        <f t="shared" si="34"/>
        <v>20</v>
      </c>
      <c r="BS31" s="4">
        <f t="shared" si="35"/>
        <v>145</v>
      </c>
      <c r="BT31" s="4">
        <f t="shared" si="36"/>
        <v>164</v>
      </c>
      <c r="BU31" s="75" t="s">
        <v>254</v>
      </c>
      <c r="BV31" s="301" t="s">
        <v>709</v>
      </c>
      <c r="BX31" s="90" t="s">
        <v>54</v>
      </c>
      <c r="BY31" s="44" t="s">
        <v>254</v>
      </c>
      <c r="BZ31" s="80" t="s">
        <v>166</v>
      </c>
      <c r="CA31" s="223"/>
      <c r="CB31" s="90" t="s">
        <v>54</v>
      </c>
      <c r="CC31" s="44" t="s">
        <v>254</v>
      </c>
      <c r="CD31" s="80" t="s">
        <v>166</v>
      </c>
      <c r="CE31" s="43" t="str">
        <f t="shared" si="37"/>
        <v>LILOCA</v>
      </c>
      <c r="CF31" s="44" t="str">
        <f t="shared" si="0"/>
        <v>Localisation</v>
      </c>
      <c r="CG31" s="44" t="str">
        <f t="shared" si="1"/>
        <v>AN</v>
      </c>
      <c r="CH31" s="44">
        <f t="shared" si="2"/>
        <v>20</v>
      </c>
      <c r="CI31" s="44">
        <f t="shared" si="3"/>
        <v>145</v>
      </c>
      <c r="CJ31" s="44">
        <f t="shared" si="4"/>
        <v>164</v>
      </c>
      <c r="CK31" s="111" t="s">
        <v>173</v>
      </c>
      <c r="CL31" s="268" t="s">
        <v>479</v>
      </c>
      <c r="CM31" s="350"/>
      <c r="CO31" s="43" t="str">
        <f t="shared" si="38"/>
        <v>LILOCA</v>
      </c>
      <c r="CP31" s="44" t="str">
        <f t="shared" si="39"/>
        <v>Localisation</v>
      </c>
      <c r="CQ31" s="44" t="str">
        <f t="shared" si="40"/>
        <v>AN</v>
      </c>
      <c r="CR31" s="44">
        <f t="shared" si="41"/>
        <v>20</v>
      </c>
      <c r="CS31" s="44">
        <f t="shared" si="42"/>
        <v>145</v>
      </c>
      <c r="CT31" s="44">
        <f t="shared" si="43"/>
        <v>164</v>
      </c>
      <c r="CU31" s="80" t="s">
        <v>514</v>
      </c>
      <c r="CV31" s="294" t="s">
        <v>479</v>
      </c>
      <c r="CX31" s="43" t="str">
        <f t="shared" si="5"/>
        <v>LILOCA</v>
      </c>
      <c r="CY31" s="44" t="str">
        <f t="shared" si="6"/>
        <v>Localisation</v>
      </c>
      <c r="CZ31" s="44" t="str">
        <f t="shared" si="7"/>
        <v>AN</v>
      </c>
      <c r="DA31" s="44">
        <f t="shared" si="8"/>
        <v>20</v>
      </c>
      <c r="DB31" s="44">
        <f t="shared" si="9"/>
        <v>145</v>
      </c>
      <c r="DC31" s="44">
        <f t="shared" si="10"/>
        <v>164</v>
      </c>
      <c r="DD31" s="52" t="s">
        <v>382</v>
      </c>
      <c r="DE31" s="303" t="s">
        <v>479</v>
      </c>
      <c r="DG31" s="40" t="str">
        <f t="shared" si="44"/>
        <v>LILOCA</v>
      </c>
      <c r="DH31" s="42" t="str">
        <f t="shared" si="45"/>
        <v>Localisation</v>
      </c>
      <c r="DI31" s="4" t="str">
        <f t="shared" si="46"/>
        <v>AN</v>
      </c>
      <c r="DJ31" s="4">
        <f t="shared" si="47"/>
        <v>20</v>
      </c>
      <c r="DK31" s="4">
        <f t="shared" si="48"/>
        <v>145</v>
      </c>
      <c r="DL31" s="4">
        <f t="shared" si="49"/>
        <v>164</v>
      </c>
      <c r="DM31" s="75" t="s">
        <v>173</v>
      </c>
      <c r="DN31" s="160" t="s">
        <v>791</v>
      </c>
    </row>
    <row r="32" spans="1:146" ht="26.25" customHeight="1" x14ac:dyDescent="0.25">
      <c r="A32" s="41" t="s">
        <v>56</v>
      </c>
      <c r="B32" s="4" t="s">
        <v>255</v>
      </c>
      <c r="C32" s="4" t="s">
        <v>6</v>
      </c>
      <c r="D32" s="4">
        <v>2</v>
      </c>
      <c r="E32" s="4">
        <v>165</v>
      </c>
      <c r="F32" s="4">
        <f t="shared" si="11"/>
        <v>166</v>
      </c>
      <c r="G32" s="75" t="s">
        <v>139</v>
      </c>
      <c r="H32" s="372" t="s">
        <v>792</v>
      </c>
      <c r="I32" s="372" t="s">
        <v>713</v>
      </c>
      <c r="J32" s="372" t="s">
        <v>585</v>
      </c>
      <c r="K32" s="372" t="s">
        <v>444</v>
      </c>
      <c r="M32" s="43" t="str">
        <f t="shared" si="12"/>
        <v>CDDEPT</v>
      </c>
      <c r="N32" s="44" t="str">
        <f t="shared" si="13"/>
        <v>Code département</v>
      </c>
      <c r="O32" s="44" t="str">
        <f t="shared" si="14"/>
        <v>AN</v>
      </c>
      <c r="P32" s="44">
        <f t="shared" si="15"/>
        <v>2</v>
      </c>
      <c r="Q32" s="44">
        <f t="shared" si="16"/>
        <v>165</v>
      </c>
      <c r="R32" s="44">
        <f t="shared" si="17"/>
        <v>166</v>
      </c>
      <c r="S32" s="80" t="s">
        <v>139</v>
      </c>
      <c r="T32" s="80" t="s">
        <v>514</v>
      </c>
      <c r="U32" s="80" t="s">
        <v>514</v>
      </c>
      <c r="V32" s="285" t="s">
        <v>480</v>
      </c>
      <c r="W32" s="285" t="s">
        <v>480</v>
      </c>
      <c r="X32" s="373" t="s">
        <v>480</v>
      </c>
      <c r="Y32" s="403" t="s">
        <v>480</v>
      </c>
      <c r="AA32" s="43" t="str">
        <f t="shared" si="18"/>
        <v>CDDEPT</v>
      </c>
      <c r="AB32" s="44" t="str">
        <f t="shared" si="19"/>
        <v>Code département</v>
      </c>
      <c r="AC32" s="44" t="str">
        <f t="shared" si="20"/>
        <v>AN</v>
      </c>
      <c r="AD32" s="44">
        <f t="shared" si="21"/>
        <v>2</v>
      </c>
      <c r="AE32" s="44">
        <f t="shared" si="22"/>
        <v>165</v>
      </c>
      <c r="AF32" s="44">
        <f t="shared" si="23"/>
        <v>166</v>
      </c>
      <c r="AG32" s="44" t="s">
        <v>381</v>
      </c>
      <c r="AH32" s="373" t="s">
        <v>480</v>
      </c>
      <c r="AI32" s="373" t="s">
        <v>480</v>
      </c>
      <c r="AJ32" s="90" t="s">
        <v>56</v>
      </c>
      <c r="AK32" s="4" t="s">
        <v>57</v>
      </c>
      <c r="AL32" s="4" t="s">
        <v>6</v>
      </c>
      <c r="AM32" s="4">
        <v>2</v>
      </c>
      <c r="AN32" s="4">
        <v>165</v>
      </c>
      <c r="AO32" s="4">
        <v>166</v>
      </c>
      <c r="AP32" s="75" t="s">
        <v>139</v>
      </c>
      <c r="AQ32" s="71"/>
      <c r="AR32" s="90" t="s">
        <v>56</v>
      </c>
      <c r="AS32" s="44" t="s">
        <v>255</v>
      </c>
      <c r="AT32" s="22" t="s">
        <v>166</v>
      </c>
      <c r="AV32" s="40" t="str">
        <f t="shared" si="24"/>
        <v>CDDEPT</v>
      </c>
      <c r="AW32" s="42" t="str">
        <f t="shared" si="25"/>
        <v>Code département</v>
      </c>
      <c r="AX32" s="4" t="str">
        <f t="shared" si="26"/>
        <v>AN</v>
      </c>
      <c r="AY32" s="4">
        <f t="shared" si="27"/>
        <v>2</v>
      </c>
      <c r="AZ32" s="4">
        <f t="shared" si="28"/>
        <v>165</v>
      </c>
      <c r="BA32" s="4">
        <f t="shared" si="29"/>
        <v>166</v>
      </c>
      <c r="BB32" s="75" t="s">
        <v>174</v>
      </c>
      <c r="BC32" s="321" t="s">
        <v>585</v>
      </c>
      <c r="BD32" s="320"/>
      <c r="BF32" s="41" t="s">
        <v>56</v>
      </c>
      <c r="BG32" s="4" t="s">
        <v>255</v>
      </c>
      <c r="BH32" s="4" t="s">
        <v>6</v>
      </c>
      <c r="BI32" s="4">
        <v>2</v>
      </c>
      <c r="BJ32" s="4">
        <v>165</v>
      </c>
      <c r="BK32" s="4">
        <f t="shared" si="30"/>
        <v>166</v>
      </c>
      <c r="BL32" s="75" t="s">
        <v>139</v>
      </c>
      <c r="BM32" s="320" t="s">
        <v>769</v>
      </c>
      <c r="BO32" s="40" t="str">
        <f t="shared" si="31"/>
        <v>CDDEPT</v>
      </c>
      <c r="BP32" s="42" t="str">
        <f t="shared" si="32"/>
        <v>Code département</v>
      </c>
      <c r="BQ32" s="4" t="str">
        <f t="shared" si="33"/>
        <v>AN</v>
      </c>
      <c r="BR32" s="4">
        <f t="shared" si="34"/>
        <v>2</v>
      </c>
      <c r="BS32" s="4">
        <f t="shared" si="35"/>
        <v>165</v>
      </c>
      <c r="BT32" s="4">
        <f t="shared" si="36"/>
        <v>166</v>
      </c>
      <c r="BU32" s="75" t="s">
        <v>139</v>
      </c>
      <c r="BV32" s="301" t="s">
        <v>585</v>
      </c>
      <c r="BX32" s="90" t="s">
        <v>56</v>
      </c>
      <c r="BY32" s="44" t="s">
        <v>255</v>
      </c>
      <c r="BZ32" s="80" t="s">
        <v>166</v>
      </c>
      <c r="CA32" s="223"/>
      <c r="CB32" s="90" t="s">
        <v>56</v>
      </c>
      <c r="CC32" s="44" t="s">
        <v>255</v>
      </c>
      <c r="CD32" s="80" t="s">
        <v>166</v>
      </c>
      <c r="CE32" s="43" t="str">
        <f t="shared" si="37"/>
        <v>CDDEPT</v>
      </c>
      <c r="CF32" s="44" t="str">
        <f t="shared" si="0"/>
        <v>Code département</v>
      </c>
      <c r="CG32" s="44" t="str">
        <f t="shared" si="1"/>
        <v>AN</v>
      </c>
      <c r="CH32" s="44">
        <f t="shared" si="2"/>
        <v>2</v>
      </c>
      <c r="CI32" s="44">
        <f t="shared" si="3"/>
        <v>165</v>
      </c>
      <c r="CJ32" s="44">
        <f t="shared" si="4"/>
        <v>166</v>
      </c>
      <c r="CK32" s="111" t="s">
        <v>174</v>
      </c>
      <c r="CL32" s="268" t="s">
        <v>480</v>
      </c>
      <c r="CM32" s="350"/>
      <c r="CO32" s="43" t="str">
        <f t="shared" si="38"/>
        <v>CDDEPT</v>
      </c>
      <c r="CP32" s="44" t="str">
        <f t="shared" si="39"/>
        <v>Code département</v>
      </c>
      <c r="CQ32" s="44" t="str">
        <f t="shared" si="40"/>
        <v>AN</v>
      </c>
      <c r="CR32" s="44">
        <f t="shared" si="41"/>
        <v>2</v>
      </c>
      <c r="CS32" s="44">
        <f t="shared" si="42"/>
        <v>165</v>
      </c>
      <c r="CT32" s="44">
        <f t="shared" si="43"/>
        <v>166</v>
      </c>
      <c r="CU32" s="80" t="s">
        <v>514</v>
      </c>
      <c r="CV32" s="294" t="s">
        <v>480</v>
      </c>
      <c r="CX32" s="43" t="str">
        <f t="shared" si="5"/>
        <v>CDDEPT</v>
      </c>
      <c r="CY32" s="44" t="str">
        <f t="shared" si="6"/>
        <v>Code département</v>
      </c>
      <c r="CZ32" s="44" t="str">
        <f t="shared" si="7"/>
        <v>AN</v>
      </c>
      <c r="DA32" s="44">
        <f t="shared" si="8"/>
        <v>2</v>
      </c>
      <c r="DB32" s="44">
        <f t="shared" si="9"/>
        <v>165</v>
      </c>
      <c r="DC32" s="44">
        <f t="shared" si="10"/>
        <v>166</v>
      </c>
      <c r="DD32" s="52" t="s">
        <v>382</v>
      </c>
      <c r="DE32" s="303" t="s">
        <v>480</v>
      </c>
      <c r="DG32" s="40" t="str">
        <f t="shared" si="44"/>
        <v>CDDEPT</v>
      </c>
      <c r="DH32" s="42" t="str">
        <f t="shared" si="45"/>
        <v>Code département</v>
      </c>
      <c r="DI32" s="4" t="str">
        <f t="shared" si="46"/>
        <v>AN</v>
      </c>
      <c r="DJ32" s="4">
        <f t="shared" si="47"/>
        <v>2</v>
      </c>
      <c r="DK32" s="4">
        <f t="shared" si="48"/>
        <v>165</v>
      </c>
      <c r="DL32" s="4">
        <f t="shared" si="49"/>
        <v>166</v>
      </c>
      <c r="DM32" s="75" t="s">
        <v>174</v>
      </c>
      <c r="DN32" s="160" t="s">
        <v>792</v>
      </c>
    </row>
    <row r="33" spans="1:118" ht="28.5" customHeight="1" x14ac:dyDescent="0.25">
      <c r="A33" s="41" t="s">
        <v>58</v>
      </c>
      <c r="B33" s="4" t="s">
        <v>256</v>
      </c>
      <c r="C33" s="4" t="s">
        <v>6</v>
      </c>
      <c r="D33" s="4">
        <v>3</v>
      </c>
      <c r="E33" s="4">
        <v>167</v>
      </c>
      <c r="F33" s="4">
        <f t="shared" si="11"/>
        <v>169</v>
      </c>
      <c r="G33" s="75" t="s">
        <v>280</v>
      </c>
      <c r="H33" s="372" t="s">
        <v>445</v>
      </c>
      <c r="I33" s="372" t="s">
        <v>445</v>
      </c>
      <c r="J33" s="372" t="s">
        <v>445</v>
      </c>
      <c r="K33" s="372" t="s">
        <v>445</v>
      </c>
      <c r="M33" s="43" t="str">
        <f t="shared" si="12"/>
        <v>CDPAYS</v>
      </c>
      <c r="N33" s="44" t="str">
        <f t="shared" si="13"/>
        <v>Code pays</v>
      </c>
      <c r="O33" s="44" t="str">
        <f t="shared" si="14"/>
        <v>AN</v>
      </c>
      <c r="P33" s="44">
        <f t="shared" si="15"/>
        <v>3</v>
      </c>
      <c r="Q33" s="44">
        <f t="shared" si="16"/>
        <v>167</v>
      </c>
      <c r="R33" s="44">
        <f t="shared" si="17"/>
        <v>169</v>
      </c>
      <c r="S33" s="80" t="s">
        <v>280</v>
      </c>
      <c r="T33" s="80" t="s">
        <v>514</v>
      </c>
      <c r="U33" s="80" t="s">
        <v>514</v>
      </c>
      <c r="V33" s="285" t="s">
        <v>450</v>
      </c>
      <c r="W33" s="285" t="s">
        <v>450</v>
      </c>
      <c r="X33" s="373" t="s">
        <v>450</v>
      </c>
      <c r="Y33" s="403" t="s">
        <v>450</v>
      </c>
      <c r="AA33" s="40" t="str">
        <f t="shared" si="18"/>
        <v>CDPAYS</v>
      </c>
      <c r="AB33" s="42" t="str">
        <f t="shared" si="19"/>
        <v>Code pays</v>
      </c>
      <c r="AC33" s="42" t="str">
        <f t="shared" si="20"/>
        <v>AN</v>
      </c>
      <c r="AD33" s="42">
        <f t="shared" si="21"/>
        <v>3</v>
      </c>
      <c r="AE33" s="42">
        <f t="shared" si="22"/>
        <v>167</v>
      </c>
      <c r="AF33" s="42">
        <f t="shared" si="23"/>
        <v>169</v>
      </c>
      <c r="AG33" s="42" t="s">
        <v>760</v>
      </c>
      <c r="AH33" s="377" t="s">
        <v>918</v>
      </c>
      <c r="AI33" s="377" t="s">
        <v>489</v>
      </c>
      <c r="AJ33" s="89" t="s">
        <v>58</v>
      </c>
      <c r="AK33" s="4" t="s">
        <v>59</v>
      </c>
      <c r="AL33" s="4" t="s">
        <v>6</v>
      </c>
      <c r="AM33" s="4">
        <v>3</v>
      </c>
      <c r="AN33" s="4">
        <v>167</v>
      </c>
      <c r="AO33" s="4">
        <v>169</v>
      </c>
      <c r="AP33" s="75" t="s">
        <v>280</v>
      </c>
      <c r="AQ33" s="71"/>
      <c r="AR33" s="90" t="s">
        <v>58</v>
      </c>
      <c r="AS33" s="44" t="s">
        <v>256</v>
      </c>
      <c r="AT33" s="22" t="s">
        <v>166</v>
      </c>
      <c r="AV33" s="40" t="str">
        <f t="shared" si="24"/>
        <v>CDPAYS</v>
      </c>
      <c r="AW33" s="42" t="str">
        <f t="shared" si="25"/>
        <v>Code pays</v>
      </c>
      <c r="AX33" s="4" t="str">
        <f t="shared" si="26"/>
        <v>AN</v>
      </c>
      <c r="AY33" s="4">
        <f t="shared" si="27"/>
        <v>3</v>
      </c>
      <c r="AZ33" s="4">
        <f t="shared" si="28"/>
        <v>167</v>
      </c>
      <c r="BA33" s="4">
        <f t="shared" si="29"/>
        <v>169</v>
      </c>
      <c r="BB33" s="75" t="s">
        <v>175</v>
      </c>
      <c r="BC33" s="321" t="s">
        <v>460</v>
      </c>
      <c r="BD33" s="320"/>
      <c r="BF33" s="41" t="s">
        <v>58</v>
      </c>
      <c r="BG33" s="4" t="s">
        <v>256</v>
      </c>
      <c r="BH33" s="4" t="s">
        <v>6</v>
      </c>
      <c r="BI33" s="4">
        <v>3</v>
      </c>
      <c r="BJ33" s="4">
        <v>167</v>
      </c>
      <c r="BK33" s="4">
        <f t="shared" si="30"/>
        <v>169</v>
      </c>
      <c r="BL33" s="75" t="s">
        <v>280</v>
      </c>
      <c r="BM33" s="320" t="s">
        <v>460</v>
      </c>
      <c r="BO33" s="40" t="str">
        <f t="shared" si="31"/>
        <v>CDPAYS</v>
      </c>
      <c r="BP33" s="42" t="str">
        <f t="shared" si="32"/>
        <v>Code pays</v>
      </c>
      <c r="BQ33" s="4" t="str">
        <f t="shared" si="33"/>
        <v>AN</v>
      </c>
      <c r="BR33" s="4">
        <f t="shared" si="34"/>
        <v>3</v>
      </c>
      <c r="BS33" s="4">
        <f t="shared" si="35"/>
        <v>167</v>
      </c>
      <c r="BT33" s="4">
        <f t="shared" si="36"/>
        <v>169</v>
      </c>
      <c r="BU33" s="75" t="s">
        <v>280</v>
      </c>
      <c r="BV33" s="301" t="s">
        <v>460</v>
      </c>
      <c r="BX33" s="90" t="s">
        <v>58</v>
      </c>
      <c r="BY33" s="44" t="s">
        <v>256</v>
      </c>
      <c r="BZ33" s="80" t="s">
        <v>166</v>
      </c>
      <c r="CA33" s="223"/>
      <c r="CB33" s="90" t="s">
        <v>58</v>
      </c>
      <c r="CC33" s="44" t="s">
        <v>256</v>
      </c>
      <c r="CD33" s="80" t="s">
        <v>166</v>
      </c>
      <c r="CE33" s="43" t="str">
        <f t="shared" si="37"/>
        <v>CDPAYS</v>
      </c>
      <c r="CF33" s="44" t="str">
        <f t="shared" si="0"/>
        <v>Code pays</v>
      </c>
      <c r="CG33" s="44" t="str">
        <f t="shared" si="1"/>
        <v>AN</v>
      </c>
      <c r="CH33" s="44">
        <f t="shared" si="2"/>
        <v>3</v>
      </c>
      <c r="CI33" s="44">
        <f t="shared" si="3"/>
        <v>167</v>
      </c>
      <c r="CJ33" s="44">
        <f t="shared" si="4"/>
        <v>169</v>
      </c>
      <c r="CK33" s="111" t="s">
        <v>175</v>
      </c>
      <c r="CL33" s="268" t="s">
        <v>450</v>
      </c>
      <c r="CM33" s="350"/>
      <c r="CO33" s="43" t="str">
        <f t="shared" si="38"/>
        <v>CDPAYS</v>
      </c>
      <c r="CP33" s="44" t="str">
        <f t="shared" si="39"/>
        <v>Code pays</v>
      </c>
      <c r="CQ33" s="44" t="str">
        <f t="shared" si="40"/>
        <v>AN</v>
      </c>
      <c r="CR33" s="44">
        <f t="shared" si="41"/>
        <v>3</v>
      </c>
      <c r="CS33" s="44">
        <f t="shared" si="42"/>
        <v>167</v>
      </c>
      <c r="CT33" s="44">
        <f t="shared" si="43"/>
        <v>169</v>
      </c>
      <c r="CU33" s="80" t="s">
        <v>514</v>
      </c>
      <c r="CV33" s="294" t="s">
        <v>450</v>
      </c>
      <c r="CX33" s="40" t="str">
        <f t="shared" si="5"/>
        <v>CDPAYS</v>
      </c>
      <c r="CY33" s="42" t="str">
        <f t="shared" si="6"/>
        <v>Code pays</v>
      </c>
      <c r="CZ33" s="42" t="str">
        <f t="shared" si="7"/>
        <v>AN</v>
      </c>
      <c r="DA33" s="42">
        <f t="shared" si="8"/>
        <v>3</v>
      </c>
      <c r="DB33" s="42">
        <f t="shared" si="9"/>
        <v>167</v>
      </c>
      <c r="DC33" s="42">
        <f t="shared" si="10"/>
        <v>169</v>
      </c>
      <c r="DD33" s="53" t="s">
        <v>760</v>
      </c>
      <c r="DE33" s="304" t="s">
        <v>749</v>
      </c>
      <c r="DG33" s="40" t="str">
        <f t="shared" si="44"/>
        <v>CDPAYS</v>
      </c>
      <c r="DH33" s="42" t="str">
        <f t="shared" si="45"/>
        <v>Code pays</v>
      </c>
      <c r="DI33" s="4" t="str">
        <f t="shared" si="46"/>
        <v>AN</v>
      </c>
      <c r="DJ33" s="4">
        <f t="shared" si="47"/>
        <v>3</v>
      </c>
      <c r="DK33" s="4">
        <f t="shared" si="48"/>
        <v>167</v>
      </c>
      <c r="DL33" s="4">
        <f t="shared" si="49"/>
        <v>169</v>
      </c>
      <c r="DM33" s="75" t="s">
        <v>175</v>
      </c>
      <c r="DN33" s="160" t="s">
        <v>460</v>
      </c>
    </row>
    <row r="34" spans="1:118" ht="25.5" customHeight="1" x14ac:dyDescent="0.25">
      <c r="A34" s="41" t="s">
        <v>60</v>
      </c>
      <c r="B34" s="4" t="s">
        <v>257</v>
      </c>
      <c r="C34" s="4" t="s">
        <v>6</v>
      </c>
      <c r="D34" s="4">
        <v>20</v>
      </c>
      <c r="E34" s="4">
        <v>170</v>
      </c>
      <c r="F34" s="4">
        <f t="shared" si="11"/>
        <v>189</v>
      </c>
      <c r="G34" s="75" t="s">
        <v>140</v>
      </c>
      <c r="H34" s="372" t="s">
        <v>815</v>
      </c>
      <c r="I34" s="372" t="s">
        <v>832</v>
      </c>
      <c r="J34" s="372" t="s">
        <v>586</v>
      </c>
      <c r="K34" s="372" t="s">
        <v>860</v>
      </c>
      <c r="M34" s="43" t="str">
        <f t="shared" si="12"/>
        <v>RAISOA</v>
      </c>
      <c r="N34" s="44" t="str">
        <f t="shared" si="13"/>
        <v>Raison sociale</v>
      </c>
      <c r="O34" s="44" t="str">
        <f t="shared" si="14"/>
        <v>AN</v>
      </c>
      <c r="P34" s="44">
        <f t="shared" si="15"/>
        <v>20</v>
      </c>
      <c r="Q34" s="44">
        <f t="shared" si="16"/>
        <v>170</v>
      </c>
      <c r="R34" s="44">
        <f t="shared" si="17"/>
        <v>189</v>
      </c>
      <c r="S34" s="80" t="s">
        <v>140</v>
      </c>
      <c r="T34" s="80" t="s">
        <v>514</v>
      </c>
      <c r="U34" s="80" t="s">
        <v>514</v>
      </c>
      <c r="V34" s="285" t="s">
        <v>479</v>
      </c>
      <c r="W34" s="285" t="s">
        <v>479</v>
      </c>
      <c r="X34" s="373" t="s">
        <v>479</v>
      </c>
      <c r="Y34" s="403" t="s">
        <v>479</v>
      </c>
      <c r="AA34" s="40" t="str">
        <f t="shared" si="18"/>
        <v>RAISOA</v>
      </c>
      <c r="AB34" s="42" t="str">
        <f t="shared" si="19"/>
        <v>Raison sociale</v>
      </c>
      <c r="AC34" s="4" t="str">
        <f t="shared" si="20"/>
        <v>AN</v>
      </c>
      <c r="AD34" s="4">
        <f t="shared" si="21"/>
        <v>20</v>
      </c>
      <c r="AE34" s="4">
        <f t="shared" si="22"/>
        <v>170</v>
      </c>
      <c r="AF34" s="4">
        <f t="shared" si="23"/>
        <v>189</v>
      </c>
      <c r="AG34" s="42" t="s">
        <v>413</v>
      </c>
      <c r="AH34" s="377" t="s">
        <v>919</v>
      </c>
      <c r="AI34" s="377" t="s">
        <v>490</v>
      </c>
      <c r="AJ34" s="89" t="s">
        <v>60</v>
      </c>
      <c r="AK34" s="4" t="s">
        <v>61</v>
      </c>
      <c r="AL34" s="4" t="s">
        <v>6</v>
      </c>
      <c r="AM34" s="4">
        <v>20</v>
      </c>
      <c r="AN34" s="4">
        <v>170</v>
      </c>
      <c r="AO34" s="4">
        <v>189</v>
      </c>
      <c r="AP34" s="75" t="s">
        <v>140</v>
      </c>
      <c r="AQ34" s="71"/>
      <c r="AR34" s="90" t="s">
        <v>60</v>
      </c>
      <c r="AS34" s="44" t="s">
        <v>257</v>
      </c>
      <c r="AT34" s="22" t="s">
        <v>166</v>
      </c>
      <c r="AV34" s="40" t="str">
        <f t="shared" si="24"/>
        <v>RAISOA</v>
      </c>
      <c r="AW34" s="42" t="str">
        <f t="shared" si="25"/>
        <v>Raison sociale</v>
      </c>
      <c r="AX34" s="4" t="str">
        <f t="shared" si="26"/>
        <v>AN</v>
      </c>
      <c r="AY34" s="4">
        <f t="shared" si="27"/>
        <v>20</v>
      </c>
      <c r="AZ34" s="4">
        <f t="shared" si="28"/>
        <v>170</v>
      </c>
      <c r="BA34" s="4">
        <f t="shared" si="29"/>
        <v>189</v>
      </c>
      <c r="BB34" s="75" t="s">
        <v>176</v>
      </c>
      <c r="BC34" s="321" t="s">
        <v>586</v>
      </c>
      <c r="BD34" s="320"/>
      <c r="BF34" s="41" t="s">
        <v>60</v>
      </c>
      <c r="BG34" s="4" t="s">
        <v>257</v>
      </c>
      <c r="BH34" s="4" t="s">
        <v>6</v>
      </c>
      <c r="BI34" s="4">
        <v>20</v>
      </c>
      <c r="BJ34" s="4">
        <v>170</v>
      </c>
      <c r="BK34" s="4">
        <f t="shared" si="30"/>
        <v>189</v>
      </c>
      <c r="BL34" s="75" t="s">
        <v>140</v>
      </c>
      <c r="BM34" s="320" t="s">
        <v>467</v>
      </c>
      <c r="BO34" s="40" t="str">
        <f t="shared" si="31"/>
        <v>RAISOA</v>
      </c>
      <c r="BP34" s="42" t="str">
        <f t="shared" si="32"/>
        <v>Raison sociale</v>
      </c>
      <c r="BQ34" s="4" t="str">
        <f t="shared" si="33"/>
        <v>AN</v>
      </c>
      <c r="BR34" s="4">
        <f t="shared" si="34"/>
        <v>20</v>
      </c>
      <c r="BS34" s="4">
        <f t="shared" si="35"/>
        <v>170</v>
      </c>
      <c r="BT34" s="4">
        <f t="shared" si="36"/>
        <v>189</v>
      </c>
      <c r="BU34" s="75" t="s">
        <v>140</v>
      </c>
      <c r="BV34" s="301" t="s">
        <v>710</v>
      </c>
      <c r="BX34" s="90" t="s">
        <v>60</v>
      </c>
      <c r="BY34" s="44" t="s">
        <v>257</v>
      </c>
      <c r="BZ34" s="80" t="s">
        <v>166</v>
      </c>
      <c r="CA34" s="223"/>
      <c r="CB34" s="90" t="s">
        <v>60</v>
      </c>
      <c r="CC34" s="44" t="s">
        <v>257</v>
      </c>
      <c r="CD34" s="80" t="s">
        <v>166</v>
      </c>
      <c r="CE34" s="43" t="str">
        <f t="shared" si="37"/>
        <v>RAISOA</v>
      </c>
      <c r="CF34" s="44" t="str">
        <f t="shared" si="0"/>
        <v>Raison sociale</v>
      </c>
      <c r="CG34" s="44" t="str">
        <f t="shared" si="1"/>
        <v>AN</v>
      </c>
      <c r="CH34" s="44">
        <f t="shared" si="2"/>
        <v>20</v>
      </c>
      <c r="CI34" s="44">
        <f t="shared" si="3"/>
        <v>170</v>
      </c>
      <c r="CJ34" s="44">
        <f t="shared" si="4"/>
        <v>189</v>
      </c>
      <c r="CK34" s="111" t="s">
        <v>176</v>
      </c>
      <c r="CL34" s="268" t="s">
        <v>479</v>
      </c>
      <c r="CM34" s="350"/>
      <c r="CO34" s="43" t="str">
        <f t="shared" si="38"/>
        <v>RAISOA</v>
      </c>
      <c r="CP34" s="44" t="str">
        <f t="shared" si="39"/>
        <v>Raison sociale</v>
      </c>
      <c r="CQ34" s="44" t="str">
        <f t="shared" si="40"/>
        <v>AN</v>
      </c>
      <c r="CR34" s="44">
        <f t="shared" si="41"/>
        <v>20</v>
      </c>
      <c r="CS34" s="44">
        <f t="shared" si="42"/>
        <v>170</v>
      </c>
      <c r="CT34" s="44">
        <f t="shared" si="43"/>
        <v>189</v>
      </c>
      <c r="CU34" s="80" t="s">
        <v>514</v>
      </c>
      <c r="CV34" s="294" t="s">
        <v>479</v>
      </c>
      <c r="CX34" s="41" t="str">
        <f t="shared" si="5"/>
        <v>RAISOA</v>
      </c>
      <c r="CY34" s="42" t="str">
        <f t="shared" si="6"/>
        <v>Raison sociale</v>
      </c>
      <c r="CZ34" s="4" t="str">
        <f t="shared" si="7"/>
        <v>AN</v>
      </c>
      <c r="DA34" s="4">
        <f t="shared" si="8"/>
        <v>20</v>
      </c>
      <c r="DB34" s="4">
        <f t="shared" si="9"/>
        <v>170</v>
      </c>
      <c r="DC34" s="4">
        <f t="shared" si="10"/>
        <v>189</v>
      </c>
      <c r="DD34" s="106" t="s">
        <v>413</v>
      </c>
      <c r="DE34" s="304" t="s">
        <v>750</v>
      </c>
      <c r="DG34" s="40" t="str">
        <f t="shared" si="44"/>
        <v>RAISOA</v>
      </c>
      <c r="DH34" s="42" t="str">
        <f t="shared" si="45"/>
        <v>Raison sociale</v>
      </c>
      <c r="DI34" s="4" t="str">
        <f t="shared" si="46"/>
        <v>AN</v>
      </c>
      <c r="DJ34" s="4">
        <f t="shared" si="47"/>
        <v>20</v>
      </c>
      <c r="DK34" s="4">
        <f t="shared" si="48"/>
        <v>170</v>
      </c>
      <c r="DL34" s="4">
        <f t="shared" si="49"/>
        <v>189</v>
      </c>
      <c r="DM34" s="75" t="s">
        <v>176</v>
      </c>
      <c r="DN34" s="160" t="s">
        <v>793</v>
      </c>
    </row>
    <row r="35" spans="1:118" ht="23.25" customHeight="1" x14ac:dyDescent="0.25">
      <c r="A35" s="124" t="s">
        <v>62</v>
      </c>
      <c r="B35" s="47" t="s">
        <v>258</v>
      </c>
      <c r="C35" s="47" t="s">
        <v>10</v>
      </c>
      <c r="D35" s="47">
        <v>12</v>
      </c>
      <c r="E35" s="47">
        <v>190</v>
      </c>
      <c r="F35" s="44">
        <f t="shared" si="11"/>
        <v>201</v>
      </c>
      <c r="G35" s="122" t="s">
        <v>233</v>
      </c>
      <c r="H35" s="375" t="s">
        <v>446</v>
      </c>
      <c r="I35" s="375" t="s">
        <v>446</v>
      </c>
      <c r="J35" s="375" t="s">
        <v>446</v>
      </c>
      <c r="K35" s="375" t="s">
        <v>446</v>
      </c>
      <c r="M35" s="43" t="str">
        <f t="shared" si="12"/>
        <v>NURFI2</v>
      </c>
      <c r="N35" s="44" t="str">
        <f t="shared" si="13"/>
        <v>Référence impayé reçue</v>
      </c>
      <c r="O35" s="44" t="str">
        <f t="shared" si="14"/>
        <v>N</v>
      </c>
      <c r="P35" s="44">
        <f t="shared" si="15"/>
        <v>12</v>
      </c>
      <c r="Q35" s="44">
        <f t="shared" si="16"/>
        <v>190</v>
      </c>
      <c r="R35" s="44">
        <f t="shared" si="17"/>
        <v>201</v>
      </c>
      <c r="S35" s="122" t="s">
        <v>233</v>
      </c>
      <c r="T35" s="122" t="s">
        <v>514</v>
      </c>
      <c r="U35" s="122" t="s">
        <v>514</v>
      </c>
      <c r="V35" s="281" t="s">
        <v>464</v>
      </c>
      <c r="W35" s="281" t="s">
        <v>464</v>
      </c>
      <c r="X35" s="375" t="s">
        <v>464</v>
      </c>
      <c r="Y35" s="408" t="s">
        <v>464</v>
      </c>
      <c r="AA35" s="43" t="str">
        <f t="shared" si="18"/>
        <v>NURFI2</v>
      </c>
      <c r="AB35" s="44" t="str">
        <f t="shared" si="19"/>
        <v>Référence impayé reçue</v>
      </c>
      <c r="AC35" s="44" t="str">
        <f t="shared" si="20"/>
        <v>N</v>
      </c>
      <c r="AD35" s="44">
        <f t="shared" si="21"/>
        <v>12</v>
      </c>
      <c r="AE35" s="44">
        <f t="shared" si="22"/>
        <v>190</v>
      </c>
      <c r="AF35" s="44">
        <f t="shared" si="23"/>
        <v>201</v>
      </c>
      <c r="AG35" s="44" t="s">
        <v>382</v>
      </c>
      <c r="AH35" s="375" t="s">
        <v>464</v>
      </c>
      <c r="AI35" s="375" t="s">
        <v>464</v>
      </c>
      <c r="AJ35" s="90" t="s">
        <v>62</v>
      </c>
      <c r="AK35" s="44" t="s">
        <v>63</v>
      </c>
      <c r="AL35" s="44" t="s">
        <v>10</v>
      </c>
      <c r="AM35" s="44">
        <v>12</v>
      </c>
      <c r="AN35" s="44">
        <v>190</v>
      </c>
      <c r="AO35" s="44">
        <v>201</v>
      </c>
      <c r="AP35" s="80" t="s">
        <v>166</v>
      </c>
      <c r="AQ35" s="71"/>
      <c r="AR35" s="90" t="s">
        <v>62</v>
      </c>
      <c r="AS35" s="47" t="s">
        <v>258</v>
      </c>
      <c r="AT35" s="22" t="s">
        <v>166</v>
      </c>
      <c r="AV35" s="40" t="str">
        <f t="shared" si="24"/>
        <v>NURFI2</v>
      </c>
      <c r="AW35" s="42" t="str">
        <f t="shared" si="25"/>
        <v>Référence impayé reçue</v>
      </c>
      <c r="AX35" s="4" t="str">
        <f t="shared" si="26"/>
        <v>N</v>
      </c>
      <c r="AY35" s="4">
        <f t="shared" si="27"/>
        <v>12</v>
      </c>
      <c r="AZ35" s="4">
        <f t="shared" si="28"/>
        <v>190</v>
      </c>
      <c r="BA35" s="4">
        <f t="shared" si="29"/>
        <v>201</v>
      </c>
      <c r="BB35" s="75" t="s">
        <v>177</v>
      </c>
      <c r="BC35" s="321" t="s">
        <v>954</v>
      </c>
      <c r="BD35" s="320"/>
      <c r="BF35" s="61" t="s">
        <v>62</v>
      </c>
      <c r="BG35" s="49" t="s">
        <v>258</v>
      </c>
      <c r="BH35" s="49" t="s">
        <v>10</v>
      </c>
      <c r="BI35" s="49">
        <v>12</v>
      </c>
      <c r="BJ35" s="49">
        <v>190</v>
      </c>
      <c r="BK35" s="42">
        <f t="shared" si="30"/>
        <v>201</v>
      </c>
      <c r="BL35" s="79" t="s">
        <v>233</v>
      </c>
      <c r="BM35" s="337" t="s">
        <v>770</v>
      </c>
      <c r="BO35" s="40" t="str">
        <f t="shared" si="31"/>
        <v>NURFI2</v>
      </c>
      <c r="BP35" s="42" t="str">
        <f t="shared" si="32"/>
        <v>Référence impayé reçue</v>
      </c>
      <c r="BQ35" s="4" t="str">
        <f t="shared" si="33"/>
        <v>N</v>
      </c>
      <c r="BR35" s="4">
        <f t="shared" si="34"/>
        <v>12</v>
      </c>
      <c r="BS35" s="4">
        <f t="shared" si="35"/>
        <v>190</v>
      </c>
      <c r="BT35" s="4">
        <f t="shared" si="36"/>
        <v>201</v>
      </c>
      <c r="BU35" s="79" t="s">
        <v>233</v>
      </c>
      <c r="BV35" s="309" t="s">
        <v>711</v>
      </c>
      <c r="BX35" s="90" t="s">
        <v>62</v>
      </c>
      <c r="BY35" s="47" t="s">
        <v>258</v>
      </c>
      <c r="BZ35" s="80" t="s">
        <v>166</v>
      </c>
      <c r="CA35" s="223"/>
      <c r="CB35" s="90" t="s">
        <v>62</v>
      </c>
      <c r="CC35" s="47" t="s">
        <v>258</v>
      </c>
      <c r="CD35" s="80" t="s">
        <v>166</v>
      </c>
      <c r="CE35" s="41" t="str">
        <f t="shared" si="37"/>
        <v>NURFI2</v>
      </c>
      <c r="CF35" s="42" t="str">
        <f t="shared" si="0"/>
        <v>Référence impayé reçue</v>
      </c>
      <c r="CG35" s="4" t="str">
        <f t="shared" si="1"/>
        <v>N</v>
      </c>
      <c r="CH35" s="4">
        <f t="shared" si="2"/>
        <v>12</v>
      </c>
      <c r="CI35" s="4">
        <f t="shared" si="3"/>
        <v>190</v>
      </c>
      <c r="CJ35" s="4">
        <f t="shared" si="4"/>
        <v>201</v>
      </c>
      <c r="CK35" s="110" t="s">
        <v>634</v>
      </c>
      <c r="CL35" s="267" t="s">
        <v>940</v>
      </c>
      <c r="CM35" s="360"/>
      <c r="CO35" s="40" t="str">
        <f t="shared" si="38"/>
        <v>NURFI2</v>
      </c>
      <c r="CP35" s="42" t="str">
        <f t="shared" si="39"/>
        <v>Référence impayé reçue</v>
      </c>
      <c r="CQ35" s="42" t="str">
        <f t="shared" si="40"/>
        <v>N</v>
      </c>
      <c r="CR35" s="42">
        <f t="shared" si="41"/>
        <v>12</v>
      </c>
      <c r="CS35" s="42">
        <f t="shared" si="42"/>
        <v>190</v>
      </c>
      <c r="CT35" s="42">
        <f t="shared" si="43"/>
        <v>201</v>
      </c>
      <c r="CU35" s="75" t="s">
        <v>634</v>
      </c>
      <c r="CV35" s="337" t="s">
        <v>735</v>
      </c>
      <c r="CX35" s="41" t="str">
        <f t="shared" si="5"/>
        <v>NURFI2</v>
      </c>
      <c r="CY35" s="42" t="str">
        <f t="shared" si="6"/>
        <v>Référence impayé reçue</v>
      </c>
      <c r="CZ35" s="4" t="str">
        <f t="shared" si="7"/>
        <v>N</v>
      </c>
      <c r="DA35" s="4">
        <f t="shared" si="8"/>
        <v>12</v>
      </c>
      <c r="DB35" s="4">
        <f t="shared" si="9"/>
        <v>190</v>
      </c>
      <c r="DC35" s="4">
        <f t="shared" si="10"/>
        <v>201</v>
      </c>
      <c r="DD35" s="261" t="s">
        <v>668</v>
      </c>
      <c r="DE35" s="304" t="s">
        <v>751</v>
      </c>
      <c r="DG35" s="40" t="str">
        <f t="shared" si="44"/>
        <v>NURFI2</v>
      </c>
      <c r="DH35" s="42" t="str">
        <f t="shared" si="45"/>
        <v>Référence impayé reçue</v>
      </c>
      <c r="DI35" s="4" t="str">
        <f t="shared" si="46"/>
        <v>N</v>
      </c>
      <c r="DJ35" s="4">
        <f t="shared" si="47"/>
        <v>12</v>
      </c>
      <c r="DK35" s="4">
        <f t="shared" si="48"/>
        <v>190</v>
      </c>
      <c r="DL35" s="4">
        <f t="shared" si="49"/>
        <v>201</v>
      </c>
      <c r="DM35" s="75" t="s">
        <v>177</v>
      </c>
      <c r="DN35" s="160" t="s">
        <v>794</v>
      </c>
    </row>
    <row r="36" spans="1:118" ht="25.5" customHeight="1" x14ac:dyDescent="0.25">
      <c r="A36" s="43" t="s">
        <v>64</v>
      </c>
      <c r="B36" s="44" t="s">
        <v>65</v>
      </c>
      <c r="C36" s="44" t="s">
        <v>6</v>
      </c>
      <c r="D36" s="44">
        <v>4</v>
      </c>
      <c r="E36" s="44">
        <v>202</v>
      </c>
      <c r="F36" s="44">
        <f t="shared" si="11"/>
        <v>205</v>
      </c>
      <c r="G36" s="80" t="s">
        <v>66</v>
      </c>
      <c r="H36" s="373" t="s">
        <v>436</v>
      </c>
      <c r="I36" s="373" t="s">
        <v>436</v>
      </c>
      <c r="J36" s="373" t="s">
        <v>436</v>
      </c>
      <c r="K36" s="373" t="s">
        <v>436</v>
      </c>
      <c r="M36" s="43" t="str">
        <f t="shared" si="12"/>
        <v>COANO</v>
      </c>
      <c r="N36" s="44" t="str">
        <f t="shared" si="13"/>
        <v>Motif impayé</v>
      </c>
      <c r="O36" s="44" t="str">
        <f t="shared" si="14"/>
        <v>AN</v>
      </c>
      <c r="P36" s="44">
        <f t="shared" si="15"/>
        <v>4</v>
      </c>
      <c r="Q36" s="44">
        <f t="shared" si="16"/>
        <v>202</v>
      </c>
      <c r="R36" s="44">
        <f t="shared" si="17"/>
        <v>205</v>
      </c>
      <c r="S36" s="80" t="s">
        <v>66</v>
      </c>
      <c r="T36" s="80" t="s">
        <v>514</v>
      </c>
      <c r="U36" s="80" t="s">
        <v>514</v>
      </c>
      <c r="V36" s="285" t="s">
        <v>436</v>
      </c>
      <c r="W36" s="285" t="s">
        <v>436</v>
      </c>
      <c r="X36" s="373" t="s">
        <v>436</v>
      </c>
      <c r="Y36" s="403" t="s">
        <v>436</v>
      </c>
      <c r="AA36" s="43" t="str">
        <f t="shared" si="18"/>
        <v>COANO</v>
      </c>
      <c r="AB36" s="44" t="str">
        <f t="shared" si="19"/>
        <v>Motif impayé</v>
      </c>
      <c r="AC36" s="44" t="str">
        <f t="shared" si="20"/>
        <v>AN</v>
      </c>
      <c r="AD36" s="44">
        <f t="shared" si="21"/>
        <v>4</v>
      </c>
      <c r="AE36" s="44">
        <f t="shared" si="22"/>
        <v>202</v>
      </c>
      <c r="AF36" s="44">
        <f t="shared" si="23"/>
        <v>205</v>
      </c>
      <c r="AG36" s="44" t="s">
        <v>382</v>
      </c>
      <c r="AH36" s="373" t="s">
        <v>436</v>
      </c>
      <c r="AI36" s="373" t="s">
        <v>436</v>
      </c>
      <c r="AJ36" s="90" t="s">
        <v>64</v>
      </c>
      <c r="AK36" s="44" t="s">
        <v>65</v>
      </c>
      <c r="AL36" s="44" t="s">
        <v>6</v>
      </c>
      <c r="AM36" s="44">
        <v>4</v>
      </c>
      <c r="AN36" s="44">
        <v>202</v>
      </c>
      <c r="AO36" s="44">
        <v>205</v>
      </c>
      <c r="AP36" s="80" t="s">
        <v>166</v>
      </c>
      <c r="AQ36" s="71"/>
      <c r="AR36" s="90" t="s">
        <v>64</v>
      </c>
      <c r="AS36" s="44" t="s">
        <v>65</v>
      </c>
      <c r="AT36" s="22" t="s">
        <v>166</v>
      </c>
      <c r="AV36" s="40" t="str">
        <f t="shared" si="24"/>
        <v>COANO</v>
      </c>
      <c r="AW36" s="42" t="str">
        <f t="shared" si="25"/>
        <v>Motif impayé</v>
      </c>
      <c r="AX36" s="4" t="str">
        <f t="shared" si="26"/>
        <v>AN</v>
      </c>
      <c r="AY36" s="4">
        <f t="shared" si="27"/>
        <v>4</v>
      </c>
      <c r="AZ36" s="4">
        <f t="shared" si="28"/>
        <v>202</v>
      </c>
      <c r="BA36" s="4">
        <f t="shared" si="29"/>
        <v>205</v>
      </c>
      <c r="BB36" s="75" t="s">
        <v>266</v>
      </c>
      <c r="BC36" s="321" t="s">
        <v>587</v>
      </c>
      <c r="BD36" s="320"/>
      <c r="BF36" s="40" t="s">
        <v>64</v>
      </c>
      <c r="BG36" s="42" t="s">
        <v>65</v>
      </c>
      <c r="BH36" s="42" t="s">
        <v>6</v>
      </c>
      <c r="BI36" s="42">
        <v>4</v>
      </c>
      <c r="BJ36" s="42">
        <v>202</v>
      </c>
      <c r="BK36" s="42">
        <f t="shared" si="30"/>
        <v>205</v>
      </c>
      <c r="BL36" s="68" t="s">
        <v>66</v>
      </c>
      <c r="BM36" s="295" t="s">
        <v>771</v>
      </c>
      <c r="BO36" s="40" t="str">
        <f t="shared" si="31"/>
        <v>COANO</v>
      </c>
      <c r="BP36" s="42" t="str">
        <f t="shared" si="32"/>
        <v>Motif impayé</v>
      </c>
      <c r="BQ36" s="4" t="str">
        <f t="shared" si="33"/>
        <v>AN</v>
      </c>
      <c r="BR36" s="4">
        <f t="shared" si="34"/>
        <v>4</v>
      </c>
      <c r="BS36" s="4">
        <f t="shared" si="35"/>
        <v>202</v>
      </c>
      <c r="BT36" s="4">
        <f t="shared" si="36"/>
        <v>205</v>
      </c>
      <c r="BU36" s="68" t="s">
        <v>66</v>
      </c>
      <c r="BV36" s="304" t="s">
        <v>587</v>
      </c>
      <c r="BX36" s="90" t="s">
        <v>64</v>
      </c>
      <c r="BY36" s="44" t="s">
        <v>65</v>
      </c>
      <c r="BZ36" s="80" t="s">
        <v>166</v>
      </c>
      <c r="CA36" s="223"/>
      <c r="CB36" s="90" t="s">
        <v>64</v>
      </c>
      <c r="CC36" s="44" t="s">
        <v>65</v>
      </c>
      <c r="CD36" s="80" t="s">
        <v>166</v>
      </c>
      <c r="CE36" s="41" t="str">
        <f t="shared" si="37"/>
        <v>COANO</v>
      </c>
      <c r="CF36" s="42" t="str">
        <f t="shared" si="0"/>
        <v>Motif impayé</v>
      </c>
      <c r="CG36" s="4" t="str">
        <f t="shared" si="1"/>
        <v>AN</v>
      </c>
      <c r="CH36" s="4">
        <f t="shared" si="2"/>
        <v>4</v>
      </c>
      <c r="CI36" s="4">
        <f t="shared" si="3"/>
        <v>202</v>
      </c>
      <c r="CJ36" s="4">
        <f t="shared" si="4"/>
        <v>205</v>
      </c>
      <c r="CK36" s="110" t="s">
        <v>636</v>
      </c>
      <c r="CL36" s="267" t="s">
        <v>941</v>
      </c>
      <c r="CM36" s="360"/>
      <c r="CO36" s="40" t="str">
        <f t="shared" si="38"/>
        <v>COANO</v>
      </c>
      <c r="CP36" s="42" t="str">
        <f t="shared" si="39"/>
        <v>Motif impayé</v>
      </c>
      <c r="CQ36" s="42" t="str">
        <f t="shared" si="40"/>
        <v>AN</v>
      </c>
      <c r="CR36" s="42">
        <f t="shared" si="41"/>
        <v>4</v>
      </c>
      <c r="CS36" s="42">
        <f t="shared" si="42"/>
        <v>202</v>
      </c>
      <c r="CT36" s="42">
        <f t="shared" si="43"/>
        <v>205</v>
      </c>
      <c r="CU36" s="75" t="s">
        <v>636</v>
      </c>
      <c r="CV36" s="295" t="s">
        <v>609</v>
      </c>
      <c r="CX36" s="41" t="str">
        <f t="shared" si="5"/>
        <v>COANO</v>
      </c>
      <c r="CY36" s="42" t="str">
        <f t="shared" si="6"/>
        <v>Motif impayé</v>
      </c>
      <c r="CZ36" s="4" t="str">
        <f t="shared" si="7"/>
        <v>AN</v>
      </c>
      <c r="DA36" s="4">
        <f t="shared" si="8"/>
        <v>4</v>
      </c>
      <c r="DB36" s="4">
        <f t="shared" si="9"/>
        <v>202</v>
      </c>
      <c r="DC36" s="4">
        <f t="shared" si="10"/>
        <v>205</v>
      </c>
      <c r="DD36" s="106" t="s">
        <v>669</v>
      </c>
      <c r="DE36" s="304" t="s">
        <v>730</v>
      </c>
      <c r="DG36" s="40" t="str">
        <f t="shared" si="44"/>
        <v>COANO</v>
      </c>
      <c r="DH36" s="42" t="str">
        <f t="shared" si="45"/>
        <v>Motif impayé</v>
      </c>
      <c r="DI36" s="4" t="str">
        <f t="shared" si="46"/>
        <v>AN</v>
      </c>
      <c r="DJ36" s="4">
        <f t="shared" si="47"/>
        <v>4</v>
      </c>
      <c r="DK36" s="4">
        <f t="shared" si="48"/>
        <v>202</v>
      </c>
      <c r="DL36" s="4">
        <f t="shared" si="49"/>
        <v>205</v>
      </c>
      <c r="DM36" s="75" t="s">
        <v>266</v>
      </c>
      <c r="DN36" s="160" t="s">
        <v>587</v>
      </c>
    </row>
    <row r="37" spans="1:118" ht="25.5" customHeight="1" x14ac:dyDescent="0.25">
      <c r="A37" s="124" t="s">
        <v>67</v>
      </c>
      <c r="B37" s="47" t="s">
        <v>259</v>
      </c>
      <c r="C37" s="47" t="s">
        <v>6</v>
      </c>
      <c r="D37" s="47">
        <v>1</v>
      </c>
      <c r="E37" s="47">
        <v>206</v>
      </c>
      <c r="F37" s="44">
        <f t="shared" si="11"/>
        <v>206</v>
      </c>
      <c r="G37" s="122" t="s">
        <v>69</v>
      </c>
      <c r="H37" s="375" t="s">
        <v>447</v>
      </c>
      <c r="I37" s="375" t="s">
        <v>447</v>
      </c>
      <c r="J37" s="375" t="s">
        <v>447</v>
      </c>
      <c r="K37" s="375" t="s">
        <v>447</v>
      </c>
      <c r="M37" s="43" t="str">
        <f t="shared" si="12"/>
        <v>COCYIM</v>
      </c>
      <c r="N37" s="44" t="str">
        <f t="shared" si="13"/>
        <v>Code cycle impayé</v>
      </c>
      <c r="O37" s="44" t="str">
        <f t="shared" si="14"/>
        <v>AN</v>
      </c>
      <c r="P37" s="44">
        <f t="shared" si="15"/>
        <v>1</v>
      </c>
      <c r="Q37" s="44">
        <f t="shared" si="16"/>
        <v>206</v>
      </c>
      <c r="R37" s="44">
        <f t="shared" si="17"/>
        <v>206</v>
      </c>
      <c r="S37" s="122" t="s">
        <v>69</v>
      </c>
      <c r="T37" s="122" t="s">
        <v>514</v>
      </c>
      <c r="U37" s="122" t="s">
        <v>514</v>
      </c>
      <c r="V37" s="281" t="s">
        <v>447</v>
      </c>
      <c r="W37" s="281" t="s">
        <v>447</v>
      </c>
      <c r="X37" s="375" t="s">
        <v>447</v>
      </c>
      <c r="Y37" s="408" t="s">
        <v>447</v>
      </c>
      <c r="AA37" s="43" t="str">
        <f t="shared" si="18"/>
        <v>COCYIM</v>
      </c>
      <c r="AB37" s="44" t="str">
        <f t="shared" si="19"/>
        <v>Code cycle impayé</v>
      </c>
      <c r="AC37" s="44" t="str">
        <f t="shared" si="20"/>
        <v>AN</v>
      </c>
      <c r="AD37" s="44">
        <f t="shared" si="21"/>
        <v>1</v>
      </c>
      <c r="AE37" s="44">
        <f t="shared" si="22"/>
        <v>206</v>
      </c>
      <c r="AF37" s="44">
        <f t="shared" si="23"/>
        <v>206</v>
      </c>
      <c r="AG37" s="44" t="s">
        <v>381</v>
      </c>
      <c r="AH37" s="375" t="s">
        <v>447</v>
      </c>
      <c r="AI37" s="375" t="s">
        <v>447</v>
      </c>
      <c r="AJ37" s="90" t="s">
        <v>67</v>
      </c>
      <c r="AK37" s="44" t="s">
        <v>68</v>
      </c>
      <c r="AL37" s="44" t="s">
        <v>6</v>
      </c>
      <c r="AM37" s="44">
        <v>1</v>
      </c>
      <c r="AN37" s="44">
        <v>206</v>
      </c>
      <c r="AO37" s="44">
        <v>206</v>
      </c>
      <c r="AP37" s="80" t="s">
        <v>166</v>
      </c>
      <c r="AQ37" s="71"/>
      <c r="AR37" s="90" t="s">
        <v>67</v>
      </c>
      <c r="AS37" s="47" t="s">
        <v>259</v>
      </c>
      <c r="AT37" s="22" t="s">
        <v>166</v>
      </c>
      <c r="AV37" s="40" t="str">
        <f t="shared" si="24"/>
        <v>COCYIM</v>
      </c>
      <c r="AW37" s="42" t="str">
        <f t="shared" si="25"/>
        <v>Code cycle impayé</v>
      </c>
      <c r="AX37" s="4" t="str">
        <f t="shared" si="26"/>
        <v>AN</v>
      </c>
      <c r="AY37" s="4">
        <f t="shared" si="27"/>
        <v>1</v>
      </c>
      <c r="AZ37" s="4">
        <f t="shared" si="28"/>
        <v>206</v>
      </c>
      <c r="BA37" s="4">
        <f t="shared" si="29"/>
        <v>206</v>
      </c>
      <c r="BB37" s="75" t="s">
        <v>69</v>
      </c>
      <c r="BC37" s="321" t="s">
        <v>588</v>
      </c>
      <c r="BD37" s="320"/>
      <c r="BF37" s="61" t="s">
        <v>67</v>
      </c>
      <c r="BG37" s="49" t="s">
        <v>259</v>
      </c>
      <c r="BH37" s="49" t="s">
        <v>6</v>
      </c>
      <c r="BI37" s="49">
        <v>1</v>
      </c>
      <c r="BJ37" s="49">
        <v>206</v>
      </c>
      <c r="BK37" s="42">
        <f t="shared" si="30"/>
        <v>206</v>
      </c>
      <c r="BL37" s="79" t="s">
        <v>69</v>
      </c>
      <c r="BM37" s="337" t="s">
        <v>588</v>
      </c>
      <c r="BO37" s="40" t="str">
        <f t="shared" si="31"/>
        <v>COCYIM</v>
      </c>
      <c r="BP37" s="42" t="str">
        <f t="shared" si="32"/>
        <v>Code cycle impayé</v>
      </c>
      <c r="BQ37" s="4" t="str">
        <f t="shared" si="33"/>
        <v>AN</v>
      </c>
      <c r="BR37" s="4">
        <f t="shared" si="34"/>
        <v>1</v>
      </c>
      <c r="BS37" s="4">
        <f t="shared" si="35"/>
        <v>206</v>
      </c>
      <c r="BT37" s="4">
        <f t="shared" si="36"/>
        <v>206</v>
      </c>
      <c r="BU37" s="79" t="s">
        <v>69</v>
      </c>
      <c r="BV37" s="309" t="s">
        <v>588</v>
      </c>
      <c r="BX37" s="90" t="s">
        <v>67</v>
      </c>
      <c r="BY37" s="47" t="s">
        <v>259</v>
      </c>
      <c r="BZ37" s="80" t="s">
        <v>166</v>
      </c>
      <c r="CA37" s="223"/>
      <c r="CB37" s="90" t="s">
        <v>67</v>
      </c>
      <c r="CC37" s="47" t="s">
        <v>259</v>
      </c>
      <c r="CD37" s="80" t="s">
        <v>166</v>
      </c>
      <c r="CE37" s="41" t="str">
        <f t="shared" si="37"/>
        <v>COCYIM</v>
      </c>
      <c r="CF37" s="42" t="str">
        <f t="shared" si="0"/>
        <v>Code cycle impayé</v>
      </c>
      <c r="CG37" s="4" t="str">
        <f t="shared" si="1"/>
        <v>AN</v>
      </c>
      <c r="CH37" s="4">
        <f t="shared" si="2"/>
        <v>1</v>
      </c>
      <c r="CI37" s="4">
        <f t="shared" si="3"/>
        <v>206</v>
      </c>
      <c r="CJ37" s="4">
        <f t="shared" si="4"/>
        <v>206</v>
      </c>
      <c r="CK37" s="110" t="s">
        <v>635</v>
      </c>
      <c r="CL37" s="267" t="s">
        <v>588</v>
      </c>
      <c r="CM37" s="360"/>
      <c r="CO37" s="40" t="str">
        <f t="shared" si="38"/>
        <v>COCYIM</v>
      </c>
      <c r="CP37" s="42" t="str">
        <f t="shared" si="39"/>
        <v>Code cycle impayé</v>
      </c>
      <c r="CQ37" s="42" t="str">
        <f t="shared" si="40"/>
        <v>AN</v>
      </c>
      <c r="CR37" s="42">
        <f t="shared" si="41"/>
        <v>1</v>
      </c>
      <c r="CS37" s="42">
        <f t="shared" si="42"/>
        <v>206</v>
      </c>
      <c r="CT37" s="42">
        <f t="shared" si="43"/>
        <v>206</v>
      </c>
      <c r="CU37" s="75" t="s">
        <v>635</v>
      </c>
      <c r="CV37" s="337" t="s">
        <v>588</v>
      </c>
      <c r="CX37" s="41" t="str">
        <f t="shared" si="5"/>
        <v>COCYIM</v>
      </c>
      <c r="CY37" s="42" t="str">
        <f t="shared" si="6"/>
        <v>Code cycle impayé</v>
      </c>
      <c r="CZ37" s="4" t="str">
        <f t="shared" si="7"/>
        <v>AN</v>
      </c>
      <c r="DA37" s="4">
        <f t="shared" si="8"/>
        <v>1</v>
      </c>
      <c r="DB37" s="4">
        <f t="shared" si="9"/>
        <v>206</v>
      </c>
      <c r="DC37" s="4">
        <f t="shared" si="10"/>
        <v>206</v>
      </c>
      <c r="DD37" s="106" t="s">
        <v>670</v>
      </c>
      <c r="DE37" s="304" t="s">
        <v>588</v>
      </c>
      <c r="DG37" s="40" t="str">
        <f t="shared" si="44"/>
        <v>COCYIM</v>
      </c>
      <c r="DH37" s="42" t="str">
        <f t="shared" si="45"/>
        <v>Code cycle impayé</v>
      </c>
      <c r="DI37" s="4" t="str">
        <f t="shared" si="46"/>
        <v>AN</v>
      </c>
      <c r="DJ37" s="4">
        <f t="shared" si="47"/>
        <v>1</v>
      </c>
      <c r="DK37" s="4">
        <f t="shared" si="48"/>
        <v>206</v>
      </c>
      <c r="DL37" s="4">
        <f t="shared" si="49"/>
        <v>206</v>
      </c>
      <c r="DM37" s="75" t="s">
        <v>69</v>
      </c>
      <c r="DN37" s="160" t="s">
        <v>588</v>
      </c>
    </row>
    <row r="38" spans="1:118" ht="25.5" x14ac:dyDescent="0.25">
      <c r="A38" s="61" t="s">
        <v>70</v>
      </c>
      <c r="B38" s="49" t="s">
        <v>71</v>
      </c>
      <c r="C38" s="49" t="s">
        <v>6</v>
      </c>
      <c r="D38" s="49">
        <v>5</v>
      </c>
      <c r="E38" s="49">
        <v>207</v>
      </c>
      <c r="F38" s="42">
        <f t="shared" si="11"/>
        <v>211</v>
      </c>
      <c r="G38" s="79" t="s">
        <v>334</v>
      </c>
      <c r="H38" s="392" t="s">
        <v>433</v>
      </c>
      <c r="I38" s="392" t="s">
        <v>433</v>
      </c>
      <c r="J38" s="392" t="s">
        <v>433</v>
      </c>
      <c r="K38" s="392" t="s">
        <v>433</v>
      </c>
      <c r="M38" s="43" t="str">
        <f t="shared" si="12"/>
        <v>CEETRX</v>
      </c>
      <c r="N38" s="44" t="str">
        <f t="shared" si="13"/>
        <v>Code établissement du RIB</v>
      </c>
      <c r="O38" s="44" t="str">
        <f t="shared" si="14"/>
        <v>AN</v>
      </c>
      <c r="P38" s="44">
        <f t="shared" si="15"/>
        <v>5</v>
      </c>
      <c r="Q38" s="44">
        <f t="shared" si="16"/>
        <v>207</v>
      </c>
      <c r="R38" s="44">
        <f t="shared" si="17"/>
        <v>211</v>
      </c>
      <c r="S38" s="122" t="s">
        <v>334</v>
      </c>
      <c r="T38" s="122" t="s">
        <v>514</v>
      </c>
      <c r="U38" s="122" t="s">
        <v>514</v>
      </c>
      <c r="V38" s="281" t="s">
        <v>481</v>
      </c>
      <c r="W38" s="281" t="s">
        <v>481</v>
      </c>
      <c r="X38" s="375" t="s">
        <v>481</v>
      </c>
      <c r="Y38" s="408" t="s">
        <v>481</v>
      </c>
      <c r="AA38" s="43" t="str">
        <f t="shared" si="18"/>
        <v>CEETRX</v>
      </c>
      <c r="AB38" s="44" t="str">
        <f t="shared" si="19"/>
        <v>Code établissement du RIB</v>
      </c>
      <c r="AC38" s="44" t="str">
        <f t="shared" si="20"/>
        <v>AN</v>
      </c>
      <c r="AD38" s="44">
        <f t="shared" si="21"/>
        <v>5</v>
      </c>
      <c r="AE38" s="44">
        <f t="shared" si="22"/>
        <v>207</v>
      </c>
      <c r="AF38" s="44">
        <f t="shared" si="23"/>
        <v>211</v>
      </c>
      <c r="AG38" s="44" t="s">
        <v>381</v>
      </c>
      <c r="AH38" s="375" t="s">
        <v>481</v>
      </c>
      <c r="AI38" s="375" t="s">
        <v>481</v>
      </c>
      <c r="AJ38" s="90" t="s">
        <v>70</v>
      </c>
      <c r="AK38" s="4" t="s">
        <v>71</v>
      </c>
      <c r="AL38" s="4" t="s">
        <v>6</v>
      </c>
      <c r="AM38" s="4">
        <v>5</v>
      </c>
      <c r="AN38" s="4">
        <v>207</v>
      </c>
      <c r="AO38" s="4">
        <v>211</v>
      </c>
      <c r="AP38" s="75" t="s">
        <v>72</v>
      </c>
      <c r="AQ38" s="71"/>
      <c r="AR38" s="90" t="s">
        <v>70</v>
      </c>
      <c r="AS38" s="47" t="s">
        <v>71</v>
      </c>
      <c r="AT38" s="22" t="s">
        <v>166</v>
      </c>
      <c r="AV38" s="40" t="str">
        <f t="shared" si="24"/>
        <v>CEETRX</v>
      </c>
      <c r="AW38" s="42" t="str">
        <f t="shared" si="25"/>
        <v>Code établissement du RIB</v>
      </c>
      <c r="AX38" s="4" t="str">
        <f t="shared" si="26"/>
        <v>AN</v>
      </c>
      <c r="AY38" s="4">
        <f t="shared" si="27"/>
        <v>5</v>
      </c>
      <c r="AZ38" s="4">
        <f t="shared" si="28"/>
        <v>207</v>
      </c>
      <c r="BA38" s="4">
        <f t="shared" si="29"/>
        <v>211</v>
      </c>
      <c r="BB38" s="79" t="s">
        <v>334</v>
      </c>
      <c r="BC38" s="325" t="s">
        <v>433</v>
      </c>
      <c r="BD38" s="295"/>
      <c r="BF38" s="61" t="s">
        <v>70</v>
      </c>
      <c r="BG38" s="49" t="s">
        <v>71</v>
      </c>
      <c r="BH38" s="49" t="s">
        <v>6</v>
      </c>
      <c r="BI38" s="49">
        <v>5</v>
      </c>
      <c r="BJ38" s="49">
        <v>207</v>
      </c>
      <c r="BK38" s="42">
        <f t="shared" si="30"/>
        <v>211</v>
      </c>
      <c r="BL38" s="79" t="s">
        <v>334</v>
      </c>
      <c r="BM38" s="337" t="s">
        <v>433</v>
      </c>
      <c r="BO38" s="40" t="str">
        <f t="shared" si="31"/>
        <v>CEETRX</v>
      </c>
      <c r="BP38" s="42" t="str">
        <f t="shared" si="32"/>
        <v>Code établissement du RIB</v>
      </c>
      <c r="BQ38" s="4" t="str">
        <f t="shared" si="33"/>
        <v>AN</v>
      </c>
      <c r="BR38" s="4">
        <f t="shared" si="34"/>
        <v>5</v>
      </c>
      <c r="BS38" s="4">
        <f t="shared" si="35"/>
        <v>207</v>
      </c>
      <c r="BT38" s="4">
        <f t="shared" si="36"/>
        <v>211</v>
      </c>
      <c r="BU38" s="79" t="s">
        <v>334</v>
      </c>
      <c r="BV38" s="309" t="s">
        <v>433</v>
      </c>
      <c r="BX38" s="90" t="s">
        <v>70</v>
      </c>
      <c r="BY38" s="47" t="s">
        <v>71</v>
      </c>
      <c r="BZ38" s="80" t="s">
        <v>166</v>
      </c>
      <c r="CA38" s="223"/>
      <c r="CB38" s="90" t="s">
        <v>70</v>
      </c>
      <c r="CC38" s="47" t="s">
        <v>71</v>
      </c>
      <c r="CD38" s="80" t="s">
        <v>166</v>
      </c>
      <c r="CE38" s="43" t="str">
        <f t="shared" si="37"/>
        <v>CEETRX</v>
      </c>
      <c r="CF38" s="44" t="str">
        <f t="shared" si="0"/>
        <v>Code établissement du RIB</v>
      </c>
      <c r="CG38" s="44" t="str">
        <f t="shared" si="1"/>
        <v>AN</v>
      </c>
      <c r="CH38" s="44">
        <f t="shared" si="2"/>
        <v>5</v>
      </c>
      <c r="CI38" s="44">
        <f t="shared" si="3"/>
        <v>207</v>
      </c>
      <c r="CJ38" s="44">
        <f t="shared" si="4"/>
        <v>211</v>
      </c>
      <c r="CK38" s="111" t="s">
        <v>334</v>
      </c>
      <c r="CL38" s="268" t="s">
        <v>481</v>
      </c>
      <c r="CM38" s="350"/>
      <c r="CO38" s="43" t="str">
        <f t="shared" si="38"/>
        <v>CEETRX</v>
      </c>
      <c r="CP38" s="44" t="str">
        <f t="shared" si="39"/>
        <v>Code établissement du RIB</v>
      </c>
      <c r="CQ38" s="44" t="str">
        <f t="shared" si="40"/>
        <v>AN</v>
      </c>
      <c r="CR38" s="44">
        <f t="shared" si="41"/>
        <v>5</v>
      </c>
      <c r="CS38" s="44">
        <f t="shared" si="42"/>
        <v>207</v>
      </c>
      <c r="CT38" s="44">
        <f t="shared" si="43"/>
        <v>211</v>
      </c>
      <c r="CU38" s="122" t="s">
        <v>514</v>
      </c>
      <c r="CV38" s="341" t="s">
        <v>481</v>
      </c>
      <c r="CX38" s="43" t="str">
        <f t="shared" si="5"/>
        <v>CEETRX</v>
      </c>
      <c r="CY38" s="44" t="str">
        <f t="shared" si="6"/>
        <v>Code établissement du RIB</v>
      </c>
      <c r="CZ38" s="44" t="str">
        <f t="shared" si="7"/>
        <v>AN</v>
      </c>
      <c r="DA38" s="44">
        <f t="shared" si="8"/>
        <v>5</v>
      </c>
      <c r="DB38" s="44">
        <f t="shared" si="9"/>
        <v>207</v>
      </c>
      <c r="DC38" s="44">
        <f t="shared" si="10"/>
        <v>211</v>
      </c>
      <c r="DD38" s="52" t="s">
        <v>382</v>
      </c>
      <c r="DE38" s="303" t="s">
        <v>481</v>
      </c>
      <c r="DG38" s="40" t="str">
        <f t="shared" si="44"/>
        <v>CEETRX</v>
      </c>
      <c r="DH38" s="42" t="str">
        <f t="shared" si="45"/>
        <v>Code établissement du RIB</v>
      </c>
      <c r="DI38" s="4" t="str">
        <f t="shared" si="46"/>
        <v>AN</v>
      </c>
      <c r="DJ38" s="4">
        <f t="shared" si="47"/>
        <v>5</v>
      </c>
      <c r="DK38" s="4">
        <f t="shared" si="48"/>
        <v>207</v>
      </c>
      <c r="DL38" s="4">
        <f t="shared" si="49"/>
        <v>211</v>
      </c>
      <c r="DM38" s="79" t="s">
        <v>334</v>
      </c>
      <c r="DN38" s="160" t="s">
        <v>433</v>
      </c>
    </row>
    <row r="39" spans="1:118" ht="25.5" x14ac:dyDescent="0.25">
      <c r="A39" s="40" t="s">
        <v>73</v>
      </c>
      <c r="B39" s="42" t="s">
        <v>74</v>
      </c>
      <c r="C39" s="42" t="s">
        <v>6</v>
      </c>
      <c r="D39" s="42">
        <v>5</v>
      </c>
      <c r="E39" s="42">
        <v>212</v>
      </c>
      <c r="F39" s="42">
        <f t="shared" si="11"/>
        <v>216</v>
      </c>
      <c r="G39" s="68" t="s">
        <v>332</v>
      </c>
      <c r="H39" s="377" t="s">
        <v>439</v>
      </c>
      <c r="I39" s="377" t="s">
        <v>439</v>
      </c>
      <c r="J39" s="377" t="s">
        <v>439</v>
      </c>
      <c r="K39" s="377" t="s">
        <v>439</v>
      </c>
      <c r="M39" s="43" t="str">
        <f t="shared" si="12"/>
        <v>Ceguix</v>
      </c>
      <c r="N39" s="44" t="str">
        <f t="shared" si="13"/>
        <v xml:space="preserve">Code Guichet du RIB </v>
      </c>
      <c r="O39" s="44" t="str">
        <f t="shared" si="14"/>
        <v>AN</v>
      </c>
      <c r="P39" s="44">
        <f t="shared" si="15"/>
        <v>5</v>
      </c>
      <c r="Q39" s="44">
        <f t="shared" si="16"/>
        <v>212</v>
      </c>
      <c r="R39" s="44">
        <f t="shared" si="17"/>
        <v>216</v>
      </c>
      <c r="S39" s="80" t="s">
        <v>332</v>
      </c>
      <c r="T39" s="80" t="s">
        <v>514</v>
      </c>
      <c r="U39" s="80" t="s">
        <v>514</v>
      </c>
      <c r="V39" s="285" t="s">
        <v>481</v>
      </c>
      <c r="W39" s="285" t="s">
        <v>481</v>
      </c>
      <c r="X39" s="373" t="s">
        <v>481</v>
      </c>
      <c r="Y39" s="403" t="s">
        <v>481</v>
      </c>
      <c r="AA39" s="43" t="str">
        <f t="shared" si="18"/>
        <v>Ceguix</v>
      </c>
      <c r="AB39" s="44" t="str">
        <f t="shared" si="19"/>
        <v xml:space="preserve">Code Guichet du RIB </v>
      </c>
      <c r="AC39" s="44" t="str">
        <f t="shared" si="20"/>
        <v>AN</v>
      </c>
      <c r="AD39" s="44">
        <f t="shared" si="21"/>
        <v>5</v>
      </c>
      <c r="AE39" s="44">
        <f t="shared" si="22"/>
        <v>212</v>
      </c>
      <c r="AF39" s="44">
        <f t="shared" si="23"/>
        <v>216</v>
      </c>
      <c r="AG39" s="44" t="s">
        <v>381</v>
      </c>
      <c r="AH39" s="373" t="s">
        <v>481</v>
      </c>
      <c r="AI39" s="373" t="s">
        <v>481</v>
      </c>
      <c r="AJ39" s="90" t="s">
        <v>73</v>
      </c>
      <c r="AK39" s="4" t="s">
        <v>74</v>
      </c>
      <c r="AL39" s="4" t="s">
        <v>6</v>
      </c>
      <c r="AM39" s="4">
        <v>5</v>
      </c>
      <c r="AN39" s="4">
        <v>212</v>
      </c>
      <c r="AO39" s="4">
        <v>216</v>
      </c>
      <c r="AP39" s="75" t="s">
        <v>141</v>
      </c>
      <c r="AQ39" s="71"/>
      <c r="AR39" s="90" t="s">
        <v>73</v>
      </c>
      <c r="AS39" s="44" t="s">
        <v>74</v>
      </c>
      <c r="AT39" s="22" t="s">
        <v>166</v>
      </c>
      <c r="AV39" s="40" t="str">
        <f t="shared" si="24"/>
        <v>Ceguix</v>
      </c>
      <c r="AW39" s="42" t="str">
        <f t="shared" si="25"/>
        <v xml:space="preserve">Code Guichet du RIB </v>
      </c>
      <c r="AX39" s="4" t="str">
        <f t="shared" si="26"/>
        <v>AN</v>
      </c>
      <c r="AY39" s="4">
        <f t="shared" si="27"/>
        <v>5</v>
      </c>
      <c r="AZ39" s="4">
        <f t="shared" si="28"/>
        <v>212</v>
      </c>
      <c r="BA39" s="4">
        <f t="shared" si="29"/>
        <v>216</v>
      </c>
      <c r="BB39" s="68" t="s">
        <v>332</v>
      </c>
      <c r="BC39" s="288" t="s">
        <v>439</v>
      </c>
      <c r="BD39" s="295"/>
      <c r="BF39" s="40" t="s">
        <v>73</v>
      </c>
      <c r="BG39" s="42" t="s">
        <v>74</v>
      </c>
      <c r="BH39" s="42" t="s">
        <v>6</v>
      </c>
      <c r="BI39" s="42">
        <v>5</v>
      </c>
      <c r="BJ39" s="42">
        <v>212</v>
      </c>
      <c r="BK39" s="42">
        <f t="shared" si="30"/>
        <v>216</v>
      </c>
      <c r="BL39" s="68" t="s">
        <v>332</v>
      </c>
      <c r="BM39" s="295" t="s">
        <v>439</v>
      </c>
      <c r="BO39" s="40" t="str">
        <f t="shared" si="31"/>
        <v>Ceguix</v>
      </c>
      <c r="BP39" s="42" t="str">
        <f t="shared" si="32"/>
        <v xml:space="preserve">Code Guichet du RIB </v>
      </c>
      <c r="BQ39" s="4" t="str">
        <f t="shared" si="33"/>
        <v>AN</v>
      </c>
      <c r="BR39" s="4">
        <f t="shared" si="34"/>
        <v>5</v>
      </c>
      <c r="BS39" s="4">
        <f t="shared" si="35"/>
        <v>212</v>
      </c>
      <c r="BT39" s="4">
        <f t="shared" si="36"/>
        <v>216</v>
      </c>
      <c r="BU39" s="68" t="s">
        <v>332</v>
      </c>
      <c r="BV39" s="304" t="s">
        <v>439</v>
      </c>
      <c r="BX39" s="90" t="s">
        <v>73</v>
      </c>
      <c r="BY39" s="44" t="s">
        <v>74</v>
      </c>
      <c r="BZ39" s="80" t="s">
        <v>166</v>
      </c>
      <c r="CA39" s="223"/>
      <c r="CB39" s="90" t="s">
        <v>152</v>
      </c>
      <c r="CC39" s="44" t="s">
        <v>74</v>
      </c>
      <c r="CD39" s="80" t="s">
        <v>166</v>
      </c>
      <c r="CE39" s="43" t="str">
        <f t="shared" si="37"/>
        <v>Ceguix</v>
      </c>
      <c r="CF39" s="44" t="str">
        <f t="shared" ref="CF39:CF69" si="50">$B39</f>
        <v xml:space="preserve">Code Guichet du RIB </v>
      </c>
      <c r="CG39" s="44" t="str">
        <f t="shared" ref="CG39:CG69" si="51">$C39</f>
        <v>AN</v>
      </c>
      <c r="CH39" s="44">
        <f t="shared" ref="CH39:CH69" si="52">$D39</f>
        <v>5</v>
      </c>
      <c r="CI39" s="44">
        <f t="shared" ref="CI39:CI69" si="53">$E39</f>
        <v>212</v>
      </c>
      <c r="CJ39" s="44">
        <f t="shared" ref="CJ39:CJ69" si="54">$F39</f>
        <v>216</v>
      </c>
      <c r="CK39" s="111" t="s">
        <v>332</v>
      </c>
      <c r="CL39" s="268" t="s">
        <v>481</v>
      </c>
      <c r="CM39" s="350"/>
      <c r="CO39" s="43" t="str">
        <f t="shared" si="38"/>
        <v>Ceguix</v>
      </c>
      <c r="CP39" s="44" t="str">
        <f t="shared" si="39"/>
        <v xml:space="preserve">Code Guichet du RIB </v>
      </c>
      <c r="CQ39" s="44" t="str">
        <f t="shared" si="40"/>
        <v>AN</v>
      </c>
      <c r="CR39" s="44">
        <f t="shared" si="41"/>
        <v>5</v>
      </c>
      <c r="CS39" s="44">
        <f t="shared" si="42"/>
        <v>212</v>
      </c>
      <c r="CT39" s="44">
        <f t="shared" si="43"/>
        <v>216</v>
      </c>
      <c r="CU39" s="80" t="s">
        <v>514</v>
      </c>
      <c r="CV39" s="294" t="s">
        <v>481</v>
      </c>
      <c r="CX39" s="43" t="str">
        <f t="shared" ref="CX39:CX69" si="55">$A39</f>
        <v>Ceguix</v>
      </c>
      <c r="CY39" s="44" t="str">
        <f t="shared" ref="CY39:CY69" si="56">$B39</f>
        <v xml:space="preserve">Code Guichet du RIB </v>
      </c>
      <c r="CZ39" s="44" t="str">
        <f t="shared" ref="CZ39:CZ69" si="57">$C39</f>
        <v>AN</v>
      </c>
      <c r="DA39" s="44">
        <f t="shared" ref="DA39:DA69" si="58">$D39</f>
        <v>5</v>
      </c>
      <c r="DB39" s="44">
        <f t="shared" ref="DB39:DB69" si="59">$E39</f>
        <v>212</v>
      </c>
      <c r="DC39" s="44">
        <f t="shared" ref="DC39:DC69" si="60">$F39</f>
        <v>216</v>
      </c>
      <c r="DD39" s="52" t="s">
        <v>382</v>
      </c>
      <c r="DE39" s="303" t="s">
        <v>481</v>
      </c>
      <c r="DG39" s="40" t="str">
        <f t="shared" si="44"/>
        <v>Ceguix</v>
      </c>
      <c r="DH39" s="42" t="str">
        <f t="shared" si="45"/>
        <v xml:space="preserve">Code Guichet du RIB </v>
      </c>
      <c r="DI39" s="4" t="str">
        <f t="shared" si="46"/>
        <v>AN</v>
      </c>
      <c r="DJ39" s="4">
        <f t="shared" si="47"/>
        <v>5</v>
      </c>
      <c r="DK39" s="4">
        <f t="shared" si="48"/>
        <v>212</v>
      </c>
      <c r="DL39" s="4">
        <f t="shared" si="49"/>
        <v>216</v>
      </c>
      <c r="DM39" s="68" t="s">
        <v>332</v>
      </c>
      <c r="DN39" s="160" t="s">
        <v>439</v>
      </c>
    </row>
    <row r="40" spans="1:118" ht="40.700000000000003" customHeight="1" x14ac:dyDescent="0.25">
      <c r="A40" s="40" t="s">
        <v>75</v>
      </c>
      <c r="B40" s="42" t="s">
        <v>76</v>
      </c>
      <c r="C40" s="42" t="s">
        <v>6</v>
      </c>
      <c r="D40" s="42">
        <v>11</v>
      </c>
      <c r="E40" s="42">
        <v>217</v>
      </c>
      <c r="F40" s="42">
        <f t="shared" ref="F40:F62" si="61">SUM(F39,D40)</f>
        <v>227</v>
      </c>
      <c r="G40" s="68" t="s">
        <v>331</v>
      </c>
      <c r="H40" s="377" t="s">
        <v>816</v>
      </c>
      <c r="I40" s="377" t="s">
        <v>833</v>
      </c>
      <c r="J40" s="377" t="s">
        <v>589</v>
      </c>
      <c r="K40" s="377" t="s">
        <v>861</v>
      </c>
      <c r="M40" s="43" t="str">
        <f t="shared" si="12"/>
        <v>NUCTEA</v>
      </c>
      <c r="N40" s="44" t="str">
        <f t="shared" si="13"/>
        <v>Numéro de compte</v>
      </c>
      <c r="O40" s="44" t="str">
        <f t="shared" si="14"/>
        <v>AN</v>
      </c>
      <c r="P40" s="44">
        <f t="shared" si="15"/>
        <v>11</v>
      </c>
      <c r="Q40" s="44">
        <f t="shared" si="16"/>
        <v>217</v>
      </c>
      <c r="R40" s="44">
        <f t="shared" si="17"/>
        <v>227</v>
      </c>
      <c r="S40" s="80" t="s">
        <v>331</v>
      </c>
      <c r="T40" s="80" t="s">
        <v>514</v>
      </c>
      <c r="U40" s="80" t="s">
        <v>514</v>
      </c>
      <c r="V40" s="285" t="s">
        <v>482</v>
      </c>
      <c r="W40" s="285" t="s">
        <v>482</v>
      </c>
      <c r="X40" s="373" t="s">
        <v>482</v>
      </c>
      <c r="Y40" s="403" t="s">
        <v>482</v>
      </c>
      <c r="AA40" s="43" t="str">
        <f t="shared" si="18"/>
        <v>NUCTEA</v>
      </c>
      <c r="AB40" s="44" t="str">
        <f t="shared" si="19"/>
        <v>Numéro de compte</v>
      </c>
      <c r="AC40" s="44" t="str">
        <f t="shared" si="20"/>
        <v>AN</v>
      </c>
      <c r="AD40" s="44">
        <f t="shared" si="21"/>
        <v>11</v>
      </c>
      <c r="AE40" s="44">
        <f t="shared" si="22"/>
        <v>217</v>
      </c>
      <c r="AF40" s="44">
        <f t="shared" si="23"/>
        <v>227</v>
      </c>
      <c r="AG40" s="44" t="s">
        <v>381</v>
      </c>
      <c r="AH40" s="373" t="s">
        <v>482</v>
      </c>
      <c r="AI40" s="373" t="s">
        <v>482</v>
      </c>
      <c r="AJ40" s="90" t="s">
        <v>75</v>
      </c>
      <c r="AK40" s="4" t="s">
        <v>76</v>
      </c>
      <c r="AL40" s="4" t="s">
        <v>6</v>
      </c>
      <c r="AM40" s="4">
        <v>11</v>
      </c>
      <c r="AN40" s="4">
        <v>217</v>
      </c>
      <c r="AO40" s="4">
        <v>227</v>
      </c>
      <c r="AP40" s="75" t="s">
        <v>142</v>
      </c>
      <c r="AQ40" s="71"/>
      <c r="AR40" s="90" t="s">
        <v>75</v>
      </c>
      <c r="AS40" s="44" t="s">
        <v>76</v>
      </c>
      <c r="AT40" s="22" t="s">
        <v>166</v>
      </c>
      <c r="AV40" s="40" t="str">
        <f t="shared" si="24"/>
        <v>NUCTEA</v>
      </c>
      <c r="AW40" s="42" t="str">
        <f t="shared" si="25"/>
        <v>Numéro de compte</v>
      </c>
      <c r="AX40" s="4" t="str">
        <f t="shared" si="26"/>
        <v>AN</v>
      </c>
      <c r="AY40" s="4">
        <f t="shared" si="27"/>
        <v>11</v>
      </c>
      <c r="AZ40" s="4">
        <f t="shared" si="28"/>
        <v>217</v>
      </c>
      <c r="BA40" s="4">
        <f t="shared" si="29"/>
        <v>227</v>
      </c>
      <c r="BB40" s="68" t="s">
        <v>331</v>
      </c>
      <c r="BC40" s="288" t="s">
        <v>589</v>
      </c>
      <c r="BD40" s="295"/>
      <c r="BF40" s="40" t="s">
        <v>75</v>
      </c>
      <c r="BG40" s="42" t="s">
        <v>76</v>
      </c>
      <c r="BH40" s="42" t="s">
        <v>6</v>
      </c>
      <c r="BI40" s="42">
        <v>11</v>
      </c>
      <c r="BJ40" s="42">
        <v>217</v>
      </c>
      <c r="BK40" s="42">
        <f t="shared" si="30"/>
        <v>227</v>
      </c>
      <c r="BL40" s="68" t="s">
        <v>331</v>
      </c>
      <c r="BM40" s="295" t="s">
        <v>772</v>
      </c>
      <c r="BO40" s="40" t="str">
        <f t="shared" si="31"/>
        <v>NUCTEA</v>
      </c>
      <c r="BP40" s="42" t="str">
        <f t="shared" si="32"/>
        <v>Numéro de compte</v>
      </c>
      <c r="BQ40" s="4" t="str">
        <f t="shared" si="33"/>
        <v>AN</v>
      </c>
      <c r="BR40" s="4">
        <f t="shared" si="34"/>
        <v>11</v>
      </c>
      <c r="BS40" s="4">
        <f t="shared" si="35"/>
        <v>217</v>
      </c>
      <c r="BT40" s="4">
        <f t="shared" si="36"/>
        <v>227</v>
      </c>
      <c r="BU40" s="68" t="s">
        <v>331</v>
      </c>
      <c r="BV40" s="304" t="s">
        <v>712</v>
      </c>
      <c r="BX40" s="90" t="s">
        <v>75</v>
      </c>
      <c r="BY40" s="44" t="s">
        <v>76</v>
      </c>
      <c r="BZ40" s="80" t="s">
        <v>166</v>
      </c>
      <c r="CA40" s="223"/>
      <c r="CB40" s="88" t="s">
        <v>75</v>
      </c>
      <c r="CC40" s="42" t="s">
        <v>76</v>
      </c>
      <c r="CD40" s="68" t="s">
        <v>157</v>
      </c>
      <c r="CE40" s="43" t="str">
        <f t="shared" si="37"/>
        <v>NUCTEA</v>
      </c>
      <c r="CF40" s="44" t="str">
        <f t="shared" si="50"/>
        <v>Numéro de compte</v>
      </c>
      <c r="CG40" s="44" t="str">
        <f t="shared" si="51"/>
        <v>AN</v>
      </c>
      <c r="CH40" s="44">
        <f t="shared" si="52"/>
        <v>11</v>
      </c>
      <c r="CI40" s="44">
        <f t="shared" si="53"/>
        <v>217</v>
      </c>
      <c r="CJ40" s="44">
        <f t="shared" si="54"/>
        <v>227</v>
      </c>
      <c r="CK40" s="111" t="s">
        <v>331</v>
      </c>
      <c r="CL40" s="268" t="s">
        <v>482</v>
      </c>
      <c r="CM40" s="350"/>
      <c r="CO40" s="43" t="str">
        <f t="shared" si="38"/>
        <v>NUCTEA</v>
      </c>
      <c r="CP40" s="44" t="str">
        <f t="shared" si="39"/>
        <v>Numéro de compte</v>
      </c>
      <c r="CQ40" s="44" t="str">
        <f t="shared" si="40"/>
        <v>AN</v>
      </c>
      <c r="CR40" s="44">
        <f t="shared" si="41"/>
        <v>11</v>
      </c>
      <c r="CS40" s="44">
        <f t="shared" si="42"/>
        <v>217</v>
      </c>
      <c r="CT40" s="44">
        <f t="shared" si="43"/>
        <v>227</v>
      </c>
      <c r="CU40" s="80" t="s">
        <v>514</v>
      </c>
      <c r="CV40" s="294" t="s">
        <v>482</v>
      </c>
      <c r="CX40" s="43" t="str">
        <f t="shared" si="55"/>
        <v>NUCTEA</v>
      </c>
      <c r="CY40" s="44" t="str">
        <f t="shared" si="56"/>
        <v>Numéro de compte</v>
      </c>
      <c r="CZ40" s="44" t="str">
        <f t="shared" si="57"/>
        <v>AN</v>
      </c>
      <c r="DA40" s="44">
        <f t="shared" si="58"/>
        <v>11</v>
      </c>
      <c r="DB40" s="44">
        <f t="shared" si="59"/>
        <v>217</v>
      </c>
      <c r="DC40" s="44">
        <f t="shared" si="60"/>
        <v>227</v>
      </c>
      <c r="DD40" s="52" t="s">
        <v>382</v>
      </c>
      <c r="DE40" s="303" t="s">
        <v>482</v>
      </c>
      <c r="DG40" s="40" t="str">
        <f t="shared" si="44"/>
        <v>NUCTEA</v>
      </c>
      <c r="DH40" s="42" t="str">
        <f t="shared" si="45"/>
        <v>Numéro de compte</v>
      </c>
      <c r="DI40" s="4" t="str">
        <f t="shared" si="46"/>
        <v>AN</v>
      </c>
      <c r="DJ40" s="4">
        <f t="shared" si="47"/>
        <v>11</v>
      </c>
      <c r="DK40" s="4">
        <f t="shared" si="48"/>
        <v>217</v>
      </c>
      <c r="DL40" s="4">
        <f t="shared" si="49"/>
        <v>227</v>
      </c>
      <c r="DM40" s="68" t="s">
        <v>331</v>
      </c>
      <c r="DN40" s="160" t="s">
        <v>795</v>
      </c>
    </row>
    <row r="41" spans="1:118" ht="45.6" customHeight="1" x14ac:dyDescent="0.25">
      <c r="A41" s="40" t="s">
        <v>77</v>
      </c>
      <c r="B41" s="42" t="s">
        <v>78</v>
      </c>
      <c r="C41" s="42" t="s">
        <v>6</v>
      </c>
      <c r="D41" s="42">
        <v>2</v>
      </c>
      <c r="E41" s="42">
        <v>228</v>
      </c>
      <c r="F41" s="42">
        <f t="shared" si="61"/>
        <v>229</v>
      </c>
      <c r="G41" s="68" t="s">
        <v>333</v>
      </c>
      <c r="H41" s="377" t="s">
        <v>817</v>
      </c>
      <c r="I41" s="377" t="s">
        <v>834</v>
      </c>
      <c r="J41" s="377" t="s">
        <v>590</v>
      </c>
      <c r="K41" s="377" t="s">
        <v>585</v>
      </c>
      <c r="M41" s="43" t="str">
        <f t="shared" si="12"/>
        <v>CLRIBX</v>
      </c>
      <c r="N41" s="44" t="str">
        <f t="shared" si="13"/>
        <v>Clé RIB</v>
      </c>
      <c r="O41" s="44" t="str">
        <f t="shared" si="14"/>
        <v>AN</v>
      </c>
      <c r="P41" s="44">
        <f t="shared" si="15"/>
        <v>2</v>
      </c>
      <c r="Q41" s="44">
        <f t="shared" si="16"/>
        <v>228</v>
      </c>
      <c r="R41" s="44">
        <f t="shared" si="17"/>
        <v>229</v>
      </c>
      <c r="S41" s="80" t="s">
        <v>333</v>
      </c>
      <c r="T41" s="80" t="s">
        <v>514</v>
      </c>
      <c r="U41" s="80" t="s">
        <v>514</v>
      </c>
      <c r="V41" s="285" t="s">
        <v>480</v>
      </c>
      <c r="W41" s="285" t="s">
        <v>480</v>
      </c>
      <c r="X41" s="373" t="s">
        <v>480</v>
      </c>
      <c r="Y41" s="403" t="s">
        <v>480</v>
      </c>
      <c r="AA41" s="43" t="str">
        <f t="shared" si="18"/>
        <v>CLRIBX</v>
      </c>
      <c r="AB41" s="44" t="str">
        <f t="shared" si="19"/>
        <v>Clé RIB</v>
      </c>
      <c r="AC41" s="44" t="str">
        <f t="shared" si="20"/>
        <v>AN</v>
      </c>
      <c r="AD41" s="44">
        <f t="shared" si="21"/>
        <v>2</v>
      </c>
      <c r="AE41" s="44">
        <f t="shared" si="22"/>
        <v>228</v>
      </c>
      <c r="AF41" s="44">
        <f t="shared" si="23"/>
        <v>229</v>
      </c>
      <c r="AG41" s="44" t="s">
        <v>382</v>
      </c>
      <c r="AH41" s="373" t="s">
        <v>480</v>
      </c>
      <c r="AI41" s="373" t="s">
        <v>480</v>
      </c>
      <c r="AJ41" s="90" t="s">
        <v>77</v>
      </c>
      <c r="AK41" s="4" t="s">
        <v>78</v>
      </c>
      <c r="AL41" s="4" t="s">
        <v>6</v>
      </c>
      <c r="AM41" s="4">
        <v>2</v>
      </c>
      <c r="AN41" s="4">
        <v>228</v>
      </c>
      <c r="AO41" s="4">
        <v>229</v>
      </c>
      <c r="AP41" s="75" t="s">
        <v>286</v>
      </c>
      <c r="AQ41" s="71"/>
      <c r="AR41" s="90" t="s">
        <v>77</v>
      </c>
      <c r="AS41" s="44" t="s">
        <v>78</v>
      </c>
      <c r="AT41" s="22" t="s">
        <v>166</v>
      </c>
      <c r="AV41" s="40" t="str">
        <f t="shared" si="24"/>
        <v>CLRIBX</v>
      </c>
      <c r="AW41" s="42" t="str">
        <f t="shared" si="25"/>
        <v>Clé RIB</v>
      </c>
      <c r="AX41" s="4" t="str">
        <f t="shared" si="26"/>
        <v>AN</v>
      </c>
      <c r="AY41" s="4">
        <f t="shared" si="27"/>
        <v>2</v>
      </c>
      <c r="AZ41" s="4">
        <f t="shared" si="28"/>
        <v>228</v>
      </c>
      <c r="BA41" s="4">
        <f t="shared" si="29"/>
        <v>229</v>
      </c>
      <c r="BB41" s="68" t="s">
        <v>333</v>
      </c>
      <c r="BC41" s="288" t="s">
        <v>590</v>
      </c>
      <c r="BD41" s="295"/>
      <c r="BF41" s="40" t="s">
        <v>77</v>
      </c>
      <c r="BG41" s="42" t="s">
        <v>78</v>
      </c>
      <c r="BH41" s="42" t="s">
        <v>6</v>
      </c>
      <c r="BI41" s="42">
        <v>2</v>
      </c>
      <c r="BJ41" s="42">
        <v>228</v>
      </c>
      <c r="BK41" s="42">
        <f t="shared" si="30"/>
        <v>229</v>
      </c>
      <c r="BL41" s="68" t="s">
        <v>333</v>
      </c>
      <c r="BM41" s="295" t="s">
        <v>773</v>
      </c>
      <c r="BO41" s="40" t="str">
        <f t="shared" si="31"/>
        <v>CLRIBX</v>
      </c>
      <c r="BP41" s="42" t="str">
        <f t="shared" si="32"/>
        <v>Clé RIB</v>
      </c>
      <c r="BQ41" s="4" t="str">
        <f t="shared" si="33"/>
        <v>AN</v>
      </c>
      <c r="BR41" s="4">
        <f t="shared" si="34"/>
        <v>2</v>
      </c>
      <c r="BS41" s="4">
        <f t="shared" si="35"/>
        <v>228</v>
      </c>
      <c r="BT41" s="4">
        <f t="shared" si="36"/>
        <v>229</v>
      </c>
      <c r="BU41" s="68" t="s">
        <v>333</v>
      </c>
      <c r="BV41" s="304" t="s">
        <v>713</v>
      </c>
      <c r="BX41" s="90" t="s">
        <v>77</v>
      </c>
      <c r="BY41" s="44" t="s">
        <v>78</v>
      </c>
      <c r="BZ41" s="80" t="s">
        <v>166</v>
      </c>
      <c r="CA41" s="223"/>
      <c r="CB41" s="90" t="s">
        <v>77</v>
      </c>
      <c r="CC41" s="44" t="s">
        <v>78</v>
      </c>
      <c r="CD41" s="80" t="s">
        <v>166</v>
      </c>
      <c r="CE41" s="43" t="str">
        <f t="shared" si="37"/>
        <v>CLRIBX</v>
      </c>
      <c r="CF41" s="44" t="str">
        <f t="shared" si="50"/>
        <v>Clé RIB</v>
      </c>
      <c r="CG41" s="44" t="str">
        <f t="shared" si="51"/>
        <v>AN</v>
      </c>
      <c r="CH41" s="44">
        <f t="shared" si="52"/>
        <v>2</v>
      </c>
      <c r="CI41" s="44">
        <f t="shared" si="53"/>
        <v>228</v>
      </c>
      <c r="CJ41" s="44">
        <f t="shared" si="54"/>
        <v>229</v>
      </c>
      <c r="CK41" s="111" t="s">
        <v>333</v>
      </c>
      <c r="CL41" s="268" t="s">
        <v>480</v>
      </c>
      <c r="CM41" s="350"/>
      <c r="CO41" s="43" t="str">
        <f t="shared" si="38"/>
        <v>CLRIBX</v>
      </c>
      <c r="CP41" s="44" t="str">
        <f t="shared" si="39"/>
        <v>Clé RIB</v>
      </c>
      <c r="CQ41" s="44" t="str">
        <f t="shared" si="40"/>
        <v>AN</v>
      </c>
      <c r="CR41" s="44">
        <f t="shared" si="41"/>
        <v>2</v>
      </c>
      <c r="CS41" s="44">
        <f t="shared" si="42"/>
        <v>228</v>
      </c>
      <c r="CT41" s="44">
        <f t="shared" si="43"/>
        <v>229</v>
      </c>
      <c r="CU41" s="80" t="s">
        <v>514</v>
      </c>
      <c r="CV41" s="294" t="s">
        <v>480</v>
      </c>
      <c r="CX41" s="43" t="str">
        <f t="shared" si="55"/>
        <v>CLRIBX</v>
      </c>
      <c r="CY41" s="44" t="str">
        <f t="shared" si="56"/>
        <v>Clé RIB</v>
      </c>
      <c r="CZ41" s="44" t="str">
        <f t="shared" si="57"/>
        <v>AN</v>
      </c>
      <c r="DA41" s="44">
        <f t="shared" si="58"/>
        <v>2</v>
      </c>
      <c r="DB41" s="44">
        <f t="shared" si="59"/>
        <v>228</v>
      </c>
      <c r="DC41" s="44">
        <f t="shared" si="60"/>
        <v>229</v>
      </c>
      <c r="DD41" s="52" t="s">
        <v>382</v>
      </c>
      <c r="DE41" s="303" t="s">
        <v>480</v>
      </c>
      <c r="DG41" s="40" t="str">
        <f t="shared" si="44"/>
        <v>CLRIBX</v>
      </c>
      <c r="DH41" s="42" t="str">
        <f t="shared" si="45"/>
        <v>Clé RIB</v>
      </c>
      <c r="DI41" s="4" t="str">
        <f t="shared" si="46"/>
        <v>AN</v>
      </c>
      <c r="DJ41" s="4">
        <f t="shared" si="47"/>
        <v>2</v>
      </c>
      <c r="DK41" s="4">
        <f t="shared" si="48"/>
        <v>228</v>
      </c>
      <c r="DL41" s="4">
        <f t="shared" si="49"/>
        <v>229</v>
      </c>
      <c r="DM41" s="68" t="s">
        <v>333</v>
      </c>
      <c r="DN41" s="160" t="s">
        <v>796</v>
      </c>
    </row>
    <row r="42" spans="1:118" ht="25.5" customHeight="1" x14ac:dyDescent="0.25">
      <c r="A42" s="45" t="s">
        <v>79</v>
      </c>
      <c r="B42" s="46" t="s">
        <v>80</v>
      </c>
      <c r="C42" s="46" t="s">
        <v>6</v>
      </c>
      <c r="D42" s="46">
        <v>3</v>
      </c>
      <c r="E42" s="46">
        <v>230</v>
      </c>
      <c r="F42" s="4">
        <f t="shared" si="61"/>
        <v>232</v>
      </c>
      <c r="G42" s="78" t="s">
        <v>143</v>
      </c>
      <c r="H42" s="374" t="s">
        <v>448</v>
      </c>
      <c r="I42" s="374" t="s">
        <v>835</v>
      </c>
      <c r="J42" s="374" t="s">
        <v>448</v>
      </c>
      <c r="K42" s="374" t="s">
        <v>448</v>
      </c>
      <c r="M42" s="43" t="str">
        <f t="shared" si="12"/>
        <v>NUTP</v>
      </c>
      <c r="N42" s="44" t="str">
        <f t="shared" si="13"/>
        <v>Numéro de terminal</v>
      </c>
      <c r="O42" s="44" t="str">
        <f t="shared" si="14"/>
        <v>AN</v>
      </c>
      <c r="P42" s="44">
        <f t="shared" si="15"/>
        <v>3</v>
      </c>
      <c r="Q42" s="44">
        <f t="shared" si="16"/>
        <v>230</v>
      </c>
      <c r="R42" s="44">
        <f t="shared" si="17"/>
        <v>232</v>
      </c>
      <c r="S42" s="122" t="s">
        <v>143</v>
      </c>
      <c r="T42" s="122" t="s">
        <v>514</v>
      </c>
      <c r="U42" s="122" t="s">
        <v>514</v>
      </c>
      <c r="V42" s="281" t="s">
        <v>450</v>
      </c>
      <c r="W42" s="281" t="s">
        <v>450</v>
      </c>
      <c r="X42" s="375" t="s">
        <v>450</v>
      </c>
      <c r="Y42" s="408" t="s">
        <v>450</v>
      </c>
      <c r="AA42" s="43" t="str">
        <f t="shared" si="18"/>
        <v>NUTP</v>
      </c>
      <c r="AB42" s="44" t="str">
        <f t="shared" si="19"/>
        <v>Numéro de terminal</v>
      </c>
      <c r="AC42" s="44" t="str">
        <f t="shared" si="20"/>
        <v>AN</v>
      </c>
      <c r="AD42" s="44">
        <f t="shared" si="21"/>
        <v>3</v>
      </c>
      <c r="AE42" s="44">
        <f t="shared" si="22"/>
        <v>230</v>
      </c>
      <c r="AF42" s="44">
        <f t="shared" si="23"/>
        <v>232</v>
      </c>
      <c r="AG42" s="44" t="s">
        <v>382</v>
      </c>
      <c r="AH42" s="375" t="s">
        <v>450</v>
      </c>
      <c r="AI42" s="375" t="s">
        <v>450</v>
      </c>
      <c r="AJ42" s="90" t="s">
        <v>79</v>
      </c>
      <c r="AK42" s="4" t="s">
        <v>80</v>
      </c>
      <c r="AL42" s="4" t="s">
        <v>6</v>
      </c>
      <c r="AM42" s="4">
        <v>3</v>
      </c>
      <c r="AN42" s="4">
        <v>230</v>
      </c>
      <c r="AO42" s="4">
        <v>232</v>
      </c>
      <c r="AP42" s="75" t="s">
        <v>143</v>
      </c>
      <c r="AQ42" s="71"/>
      <c r="AR42" s="90" t="s">
        <v>79</v>
      </c>
      <c r="AS42" s="47" t="s">
        <v>80</v>
      </c>
      <c r="AT42" s="22" t="s">
        <v>166</v>
      </c>
      <c r="AV42" s="40" t="str">
        <f t="shared" si="24"/>
        <v>NUTP</v>
      </c>
      <c r="AW42" s="42" t="str">
        <f t="shared" si="25"/>
        <v>Numéro de terminal</v>
      </c>
      <c r="AX42" s="4" t="str">
        <f t="shared" si="26"/>
        <v>AN</v>
      </c>
      <c r="AY42" s="4">
        <f t="shared" si="27"/>
        <v>3</v>
      </c>
      <c r="AZ42" s="4">
        <f t="shared" si="28"/>
        <v>230</v>
      </c>
      <c r="BA42" s="4">
        <f t="shared" si="29"/>
        <v>232</v>
      </c>
      <c r="BB42" s="68" t="s">
        <v>81</v>
      </c>
      <c r="BC42" s="288" t="s">
        <v>450</v>
      </c>
      <c r="BD42" s="295"/>
      <c r="BF42" s="45" t="s">
        <v>79</v>
      </c>
      <c r="BG42" s="46" t="s">
        <v>80</v>
      </c>
      <c r="BH42" s="46" t="s">
        <v>6</v>
      </c>
      <c r="BI42" s="46">
        <v>3</v>
      </c>
      <c r="BJ42" s="46">
        <v>230</v>
      </c>
      <c r="BK42" s="4">
        <f t="shared" si="30"/>
        <v>232</v>
      </c>
      <c r="BL42" s="78" t="s">
        <v>143</v>
      </c>
      <c r="BM42" s="336" t="s">
        <v>450</v>
      </c>
      <c r="BO42" s="43" t="str">
        <f t="shared" si="31"/>
        <v>NUTP</v>
      </c>
      <c r="BP42" s="44" t="str">
        <f t="shared" si="32"/>
        <v>Numéro de terminal</v>
      </c>
      <c r="BQ42" s="44" t="str">
        <f t="shared" si="33"/>
        <v>AN</v>
      </c>
      <c r="BR42" s="44">
        <f t="shared" si="34"/>
        <v>3</v>
      </c>
      <c r="BS42" s="44">
        <f t="shared" si="35"/>
        <v>230</v>
      </c>
      <c r="BT42" s="44">
        <f t="shared" si="36"/>
        <v>232</v>
      </c>
      <c r="BU42" s="122" t="s">
        <v>143</v>
      </c>
      <c r="BV42" s="313" t="s">
        <v>450</v>
      </c>
      <c r="BX42" s="90" t="s">
        <v>79</v>
      </c>
      <c r="BY42" s="47" t="s">
        <v>80</v>
      </c>
      <c r="BZ42" s="80" t="s">
        <v>166</v>
      </c>
      <c r="CA42" s="223"/>
      <c r="CB42" s="90" t="s">
        <v>79</v>
      </c>
      <c r="CC42" s="47" t="s">
        <v>80</v>
      </c>
      <c r="CD42" s="80" t="s">
        <v>166</v>
      </c>
      <c r="CE42" s="43" t="str">
        <f t="shared" si="37"/>
        <v>NUTP</v>
      </c>
      <c r="CF42" s="44" t="str">
        <f t="shared" si="50"/>
        <v>Numéro de terminal</v>
      </c>
      <c r="CG42" s="44" t="str">
        <f t="shared" si="51"/>
        <v>AN</v>
      </c>
      <c r="CH42" s="44">
        <f t="shared" si="52"/>
        <v>3</v>
      </c>
      <c r="CI42" s="44">
        <f t="shared" si="53"/>
        <v>230</v>
      </c>
      <c r="CJ42" s="44">
        <f t="shared" si="54"/>
        <v>232</v>
      </c>
      <c r="CK42" s="111" t="s">
        <v>81</v>
      </c>
      <c r="CL42" s="268" t="s">
        <v>450</v>
      </c>
      <c r="CM42" s="350"/>
      <c r="CO42" s="43" t="str">
        <f t="shared" si="38"/>
        <v>NUTP</v>
      </c>
      <c r="CP42" s="44" t="str">
        <f t="shared" si="39"/>
        <v>Numéro de terminal</v>
      </c>
      <c r="CQ42" s="44" t="str">
        <f t="shared" si="40"/>
        <v>AN</v>
      </c>
      <c r="CR42" s="44">
        <f t="shared" si="41"/>
        <v>3</v>
      </c>
      <c r="CS42" s="44">
        <f t="shared" si="42"/>
        <v>230</v>
      </c>
      <c r="CT42" s="44">
        <f t="shared" si="43"/>
        <v>232</v>
      </c>
      <c r="CU42" s="122" t="s">
        <v>514</v>
      </c>
      <c r="CV42" s="341" t="s">
        <v>450</v>
      </c>
      <c r="CX42" s="43" t="str">
        <f t="shared" si="55"/>
        <v>NUTP</v>
      </c>
      <c r="CY42" s="44" t="str">
        <f t="shared" si="56"/>
        <v>Numéro de terminal</v>
      </c>
      <c r="CZ42" s="44" t="str">
        <f t="shared" si="57"/>
        <v>AN</v>
      </c>
      <c r="DA42" s="44">
        <f t="shared" si="58"/>
        <v>3</v>
      </c>
      <c r="DB42" s="44">
        <f t="shared" si="59"/>
        <v>230</v>
      </c>
      <c r="DC42" s="44">
        <f t="shared" si="60"/>
        <v>232</v>
      </c>
      <c r="DD42" s="52" t="s">
        <v>382</v>
      </c>
      <c r="DE42" s="303" t="s">
        <v>450</v>
      </c>
      <c r="DG42" s="43" t="str">
        <f t="shared" si="44"/>
        <v>NUTP</v>
      </c>
      <c r="DH42" s="44" t="str">
        <f t="shared" si="45"/>
        <v>Numéro de terminal</v>
      </c>
      <c r="DI42" s="44" t="str">
        <f t="shared" si="46"/>
        <v>AN</v>
      </c>
      <c r="DJ42" s="44">
        <f t="shared" si="47"/>
        <v>3</v>
      </c>
      <c r="DK42" s="44">
        <f t="shared" si="48"/>
        <v>230</v>
      </c>
      <c r="DL42" s="44">
        <f t="shared" si="49"/>
        <v>232</v>
      </c>
      <c r="DM42" s="80" t="s">
        <v>81</v>
      </c>
      <c r="DN42" s="161" t="s">
        <v>450</v>
      </c>
    </row>
    <row r="43" spans="1:118" ht="25.5" customHeight="1" x14ac:dyDescent="0.25">
      <c r="A43" s="43" t="s">
        <v>82</v>
      </c>
      <c r="B43" s="44" t="s">
        <v>82</v>
      </c>
      <c r="C43" s="44" t="s">
        <v>6</v>
      </c>
      <c r="D43" s="44">
        <v>6</v>
      </c>
      <c r="E43" s="44">
        <v>233</v>
      </c>
      <c r="F43" s="44">
        <f t="shared" si="61"/>
        <v>238</v>
      </c>
      <c r="G43" s="80" t="s">
        <v>166</v>
      </c>
      <c r="H43" s="373" t="s">
        <v>449</v>
      </c>
      <c r="I43" s="373" t="s">
        <v>449</v>
      </c>
      <c r="J43" s="373" t="s">
        <v>449</v>
      </c>
      <c r="K43" s="373" t="s">
        <v>449</v>
      </c>
      <c r="M43" s="43" t="str">
        <f t="shared" si="12"/>
        <v>Filler</v>
      </c>
      <c r="N43" s="44" t="str">
        <f t="shared" si="13"/>
        <v>Filler</v>
      </c>
      <c r="O43" s="44" t="str">
        <f t="shared" si="14"/>
        <v>AN</v>
      </c>
      <c r="P43" s="44">
        <f t="shared" si="15"/>
        <v>6</v>
      </c>
      <c r="Q43" s="44">
        <f t="shared" si="16"/>
        <v>233</v>
      </c>
      <c r="R43" s="44">
        <f t="shared" si="17"/>
        <v>238</v>
      </c>
      <c r="S43" s="80" t="s">
        <v>166</v>
      </c>
      <c r="T43" s="80"/>
      <c r="U43" s="80"/>
      <c r="V43" s="285" t="s">
        <v>449</v>
      </c>
      <c r="W43" s="285" t="s">
        <v>449</v>
      </c>
      <c r="X43" s="373" t="s">
        <v>449</v>
      </c>
      <c r="Y43" s="403" t="s">
        <v>449</v>
      </c>
      <c r="AA43" s="43" t="str">
        <f t="shared" si="18"/>
        <v>Filler</v>
      </c>
      <c r="AB43" s="44" t="str">
        <f t="shared" si="19"/>
        <v>Filler</v>
      </c>
      <c r="AC43" s="44" t="str">
        <f t="shared" si="20"/>
        <v>AN</v>
      </c>
      <c r="AD43" s="44">
        <f t="shared" si="21"/>
        <v>6</v>
      </c>
      <c r="AE43" s="44">
        <f t="shared" si="22"/>
        <v>233</v>
      </c>
      <c r="AF43" s="44">
        <f t="shared" si="23"/>
        <v>238</v>
      </c>
      <c r="AG43" s="44" t="s">
        <v>382</v>
      </c>
      <c r="AH43" s="373" t="s">
        <v>449</v>
      </c>
      <c r="AI43" s="373" t="s">
        <v>449</v>
      </c>
      <c r="AJ43" s="90" t="s">
        <v>82</v>
      </c>
      <c r="AK43" s="44" t="s">
        <v>82</v>
      </c>
      <c r="AL43" s="44" t="s">
        <v>6</v>
      </c>
      <c r="AM43" s="44">
        <v>9</v>
      </c>
      <c r="AN43" s="44">
        <v>233</v>
      </c>
      <c r="AO43" s="44">
        <v>238</v>
      </c>
      <c r="AP43" s="80" t="s">
        <v>166</v>
      </c>
      <c r="AQ43" s="71"/>
      <c r="AR43" s="90" t="s">
        <v>82</v>
      </c>
      <c r="AS43" s="44" t="s">
        <v>82</v>
      </c>
      <c r="AT43" s="22" t="s">
        <v>166</v>
      </c>
      <c r="AV43" s="43" t="str">
        <f t="shared" si="24"/>
        <v>Filler</v>
      </c>
      <c r="AW43" s="44" t="str">
        <f t="shared" si="25"/>
        <v>Filler</v>
      </c>
      <c r="AX43" s="44" t="str">
        <f t="shared" si="26"/>
        <v>AN</v>
      </c>
      <c r="AY43" s="44">
        <f t="shared" si="27"/>
        <v>6</v>
      </c>
      <c r="AZ43" s="44">
        <f t="shared" si="28"/>
        <v>233</v>
      </c>
      <c r="BA43" s="44">
        <f t="shared" si="29"/>
        <v>238</v>
      </c>
      <c r="BB43" s="80" t="s">
        <v>166</v>
      </c>
      <c r="BC43" s="285" t="s">
        <v>449</v>
      </c>
      <c r="BD43" s="294"/>
      <c r="BF43" s="43" t="s">
        <v>82</v>
      </c>
      <c r="BG43" s="44" t="s">
        <v>82</v>
      </c>
      <c r="BH43" s="44" t="s">
        <v>6</v>
      </c>
      <c r="BI43" s="44">
        <v>6</v>
      </c>
      <c r="BJ43" s="44">
        <v>233</v>
      </c>
      <c r="BK43" s="44">
        <f t="shared" si="30"/>
        <v>238</v>
      </c>
      <c r="BL43" s="80" t="s">
        <v>166</v>
      </c>
      <c r="BM43" s="294" t="s">
        <v>449</v>
      </c>
      <c r="BO43" s="43" t="str">
        <f t="shared" si="31"/>
        <v>Filler</v>
      </c>
      <c r="BP43" s="44" t="str">
        <f t="shared" si="32"/>
        <v>Filler</v>
      </c>
      <c r="BQ43" s="44" t="str">
        <f t="shared" si="33"/>
        <v>AN</v>
      </c>
      <c r="BR43" s="44">
        <f t="shared" si="34"/>
        <v>6</v>
      </c>
      <c r="BS43" s="44">
        <f t="shared" si="35"/>
        <v>233</v>
      </c>
      <c r="BT43" s="44">
        <f t="shared" si="36"/>
        <v>238</v>
      </c>
      <c r="BU43" s="80" t="s">
        <v>166</v>
      </c>
      <c r="BV43" s="303" t="s">
        <v>449</v>
      </c>
      <c r="BX43" s="90" t="s">
        <v>82</v>
      </c>
      <c r="BY43" s="44" t="s">
        <v>82</v>
      </c>
      <c r="BZ43" s="80" t="s">
        <v>166</v>
      </c>
      <c r="CA43" s="223"/>
      <c r="CB43" s="90" t="s">
        <v>82</v>
      </c>
      <c r="CC43" s="44" t="s">
        <v>82</v>
      </c>
      <c r="CD43" s="80" t="s">
        <v>166</v>
      </c>
      <c r="CE43" s="43" t="str">
        <f t="shared" si="37"/>
        <v>Filler</v>
      </c>
      <c r="CF43" s="44" t="str">
        <f t="shared" si="50"/>
        <v>Filler</v>
      </c>
      <c r="CG43" s="44" t="str">
        <f t="shared" si="51"/>
        <v>AN</v>
      </c>
      <c r="CH43" s="44">
        <f t="shared" si="52"/>
        <v>6</v>
      </c>
      <c r="CI43" s="44">
        <f t="shared" si="53"/>
        <v>233</v>
      </c>
      <c r="CJ43" s="44">
        <f t="shared" si="54"/>
        <v>238</v>
      </c>
      <c r="CK43" s="111" t="s">
        <v>166</v>
      </c>
      <c r="CL43" s="268" t="s">
        <v>449</v>
      </c>
      <c r="CM43" s="350"/>
      <c r="CO43" s="43" t="str">
        <f t="shared" si="38"/>
        <v>Filler</v>
      </c>
      <c r="CP43" s="44" t="str">
        <f t="shared" si="39"/>
        <v>Filler</v>
      </c>
      <c r="CQ43" s="44" t="str">
        <f t="shared" si="40"/>
        <v>AN</v>
      </c>
      <c r="CR43" s="44">
        <f t="shared" si="41"/>
        <v>6</v>
      </c>
      <c r="CS43" s="44">
        <f t="shared" si="42"/>
        <v>233</v>
      </c>
      <c r="CT43" s="44">
        <f t="shared" si="43"/>
        <v>238</v>
      </c>
      <c r="CU43" s="80"/>
      <c r="CV43" s="294" t="s">
        <v>449</v>
      </c>
      <c r="CX43" s="43" t="str">
        <f t="shared" si="55"/>
        <v>Filler</v>
      </c>
      <c r="CY43" s="44" t="str">
        <f t="shared" si="56"/>
        <v>Filler</v>
      </c>
      <c r="CZ43" s="44" t="str">
        <f t="shared" si="57"/>
        <v>AN</v>
      </c>
      <c r="DA43" s="44">
        <f t="shared" si="58"/>
        <v>6</v>
      </c>
      <c r="DB43" s="44">
        <f t="shared" si="59"/>
        <v>233</v>
      </c>
      <c r="DC43" s="44">
        <f t="shared" si="60"/>
        <v>238</v>
      </c>
      <c r="DD43" s="52" t="s">
        <v>382</v>
      </c>
      <c r="DE43" s="303" t="s">
        <v>449</v>
      </c>
      <c r="DG43" s="43" t="str">
        <f t="shared" si="44"/>
        <v>Filler</v>
      </c>
      <c r="DH43" s="44" t="str">
        <f t="shared" si="45"/>
        <v>Filler</v>
      </c>
      <c r="DI43" s="44" t="str">
        <f t="shared" si="46"/>
        <v>AN</v>
      </c>
      <c r="DJ43" s="44">
        <f t="shared" si="47"/>
        <v>6</v>
      </c>
      <c r="DK43" s="44">
        <f t="shared" si="48"/>
        <v>233</v>
      </c>
      <c r="DL43" s="44">
        <f t="shared" si="49"/>
        <v>238</v>
      </c>
      <c r="DM43" s="80" t="s">
        <v>166</v>
      </c>
      <c r="DN43" s="161" t="s">
        <v>449</v>
      </c>
    </row>
    <row r="44" spans="1:118" ht="63.75" x14ac:dyDescent="0.25">
      <c r="A44" s="61" t="s">
        <v>83</v>
      </c>
      <c r="B44" s="49" t="s">
        <v>260</v>
      </c>
      <c r="C44" s="49" t="s">
        <v>6</v>
      </c>
      <c r="D44" s="49">
        <v>10</v>
      </c>
      <c r="E44" s="49">
        <v>239</v>
      </c>
      <c r="F44" s="4">
        <f t="shared" si="61"/>
        <v>248</v>
      </c>
      <c r="G44" s="79" t="s">
        <v>697</v>
      </c>
      <c r="H44" s="392" t="s">
        <v>818</v>
      </c>
      <c r="I44" s="392" t="s">
        <v>836</v>
      </c>
      <c r="J44" s="392" t="s">
        <v>483</v>
      </c>
      <c r="K44" s="392" t="s">
        <v>862</v>
      </c>
      <c r="M44" s="40" t="str">
        <f t="shared" si="12"/>
        <v>NUMCO</v>
      </c>
      <c r="N44" s="42" t="str">
        <f t="shared" si="13"/>
        <v>Numéro de contrat accepteur</v>
      </c>
      <c r="O44" s="4" t="str">
        <f t="shared" si="14"/>
        <v>AN</v>
      </c>
      <c r="P44" s="4">
        <f t="shared" si="15"/>
        <v>10</v>
      </c>
      <c r="Q44" s="4">
        <f t="shared" si="16"/>
        <v>239</v>
      </c>
      <c r="R44" s="4">
        <f t="shared" si="17"/>
        <v>248</v>
      </c>
      <c r="S44" s="79" t="s">
        <v>339</v>
      </c>
      <c r="T44" s="79" t="s">
        <v>515</v>
      </c>
      <c r="U44" s="79" t="s">
        <v>570</v>
      </c>
      <c r="V44" s="325" t="s">
        <v>896</v>
      </c>
      <c r="W44" s="325" t="s">
        <v>836</v>
      </c>
      <c r="X44" s="392" t="s">
        <v>872</v>
      </c>
      <c r="Y44" s="409" t="s">
        <v>886</v>
      </c>
      <c r="AA44" s="40" t="str">
        <f t="shared" si="18"/>
        <v>NUMCO</v>
      </c>
      <c r="AB44" s="42" t="str">
        <f t="shared" si="19"/>
        <v>Numéro de contrat accepteur</v>
      </c>
      <c r="AC44" s="4" t="str">
        <f t="shared" si="20"/>
        <v>AN</v>
      </c>
      <c r="AD44" s="4">
        <f t="shared" si="21"/>
        <v>10</v>
      </c>
      <c r="AE44" s="4">
        <f t="shared" si="22"/>
        <v>239</v>
      </c>
      <c r="AF44" s="4">
        <f t="shared" si="23"/>
        <v>248</v>
      </c>
      <c r="AG44" s="4" t="s">
        <v>414</v>
      </c>
      <c r="AH44" s="374" t="s">
        <v>920</v>
      </c>
      <c r="AI44" s="374" t="s">
        <v>491</v>
      </c>
      <c r="AJ44" s="89" t="s">
        <v>83</v>
      </c>
      <c r="AK44" s="4" t="s">
        <v>84</v>
      </c>
      <c r="AL44" s="4" t="s">
        <v>6</v>
      </c>
      <c r="AM44" s="4">
        <v>10</v>
      </c>
      <c r="AN44" s="4">
        <v>239</v>
      </c>
      <c r="AO44" s="4">
        <v>248</v>
      </c>
      <c r="AP44" s="75"/>
      <c r="AQ44" s="71"/>
      <c r="AR44" s="90" t="s">
        <v>83</v>
      </c>
      <c r="AS44" s="47" t="s">
        <v>260</v>
      </c>
      <c r="AT44" s="22" t="s">
        <v>166</v>
      </c>
      <c r="AV44" s="40" t="str">
        <f t="shared" si="24"/>
        <v>NUMCO</v>
      </c>
      <c r="AW44" s="42" t="str">
        <f t="shared" si="25"/>
        <v>Numéro de contrat accepteur</v>
      </c>
      <c r="AX44" s="4" t="str">
        <f t="shared" si="26"/>
        <v>AN</v>
      </c>
      <c r="AY44" s="4">
        <f t="shared" si="27"/>
        <v>10</v>
      </c>
      <c r="AZ44" s="4">
        <f t="shared" si="28"/>
        <v>239</v>
      </c>
      <c r="BA44" s="4">
        <f t="shared" si="29"/>
        <v>248</v>
      </c>
      <c r="BB44" s="75" t="s">
        <v>598</v>
      </c>
      <c r="BC44" s="321" t="s">
        <v>483</v>
      </c>
      <c r="BD44" s="320"/>
      <c r="BF44" s="61" t="s">
        <v>83</v>
      </c>
      <c r="BG44" s="49" t="s">
        <v>260</v>
      </c>
      <c r="BH44" s="49" t="s">
        <v>6</v>
      </c>
      <c r="BI44" s="49">
        <v>10</v>
      </c>
      <c r="BJ44" s="49">
        <v>239</v>
      </c>
      <c r="BK44" s="4">
        <f t="shared" si="30"/>
        <v>248</v>
      </c>
      <c r="BL44" s="79" t="s">
        <v>697</v>
      </c>
      <c r="BM44" s="337" t="s">
        <v>774</v>
      </c>
      <c r="BO44" s="40" t="str">
        <f t="shared" si="31"/>
        <v>NUMCO</v>
      </c>
      <c r="BP44" s="42" t="str">
        <f t="shared" si="32"/>
        <v>Numéro de contrat accepteur</v>
      </c>
      <c r="BQ44" s="4" t="str">
        <f t="shared" si="33"/>
        <v>AN</v>
      </c>
      <c r="BR44" s="4">
        <f t="shared" si="34"/>
        <v>10</v>
      </c>
      <c r="BS44" s="4">
        <f t="shared" si="35"/>
        <v>239</v>
      </c>
      <c r="BT44" s="4">
        <f t="shared" si="36"/>
        <v>248</v>
      </c>
      <c r="BU44" s="79" t="s">
        <v>697</v>
      </c>
      <c r="BV44" s="309" t="s">
        <v>714</v>
      </c>
      <c r="BX44" s="90" t="s">
        <v>83</v>
      </c>
      <c r="BY44" s="47" t="s">
        <v>260</v>
      </c>
      <c r="BZ44" s="80" t="s">
        <v>166</v>
      </c>
      <c r="CA44" s="223"/>
      <c r="CB44" s="89" t="s">
        <v>83</v>
      </c>
      <c r="CC44" s="49" t="s">
        <v>260</v>
      </c>
      <c r="CD44" s="75"/>
      <c r="CE44" s="41" t="str">
        <f t="shared" si="37"/>
        <v>NUMCO</v>
      </c>
      <c r="CF44" s="42" t="str">
        <f t="shared" si="50"/>
        <v>Numéro de contrat accepteur</v>
      </c>
      <c r="CG44" s="42" t="str">
        <f t="shared" si="51"/>
        <v>AN</v>
      </c>
      <c r="CH44" s="42">
        <f t="shared" si="52"/>
        <v>10</v>
      </c>
      <c r="CI44" s="42">
        <f t="shared" si="53"/>
        <v>239</v>
      </c>
      <c r="CJ44" s="4">
        <f t="shared" si="54"/>
        <v>248</v>
      </c>
      <c r="CK44" s="110" t="s">
        <v>637</v>
      </c>
      <c r="CL44" s="267" t="s">
        <v>942</v>
      </c>
      <c r="CM44" s="360"/>
      <c r="CO44" s="40" t="str">
        <f t="shared" si="38"/>
        <v>NUMCO</v>
      </c>
      <c r="CP44" s="42" t="str">
        <f t="shared" si="39"/>
        <v>Numéro de contrat accepteur</v>
      </c>
      <c r="CQ44" s="4" t="str">
        <f t="shared" si="40"/>
        <v>AN</v>
      </c>
      <c r="CR44" s="4">
        <f t="shared" si="41"/>
        <v>10</v>
      </c>
      <c r="CS44" s="4">
        <f t="shared" si="42"/>
        <v>239</v>
      </c>
      <c r="CT44" s="4">
        <f t="shared" si="43"/>
        <v>248</v>
      </c>
      <c r="CU44" s="75" t="s">
        <v>637</v>
      </c>
      <c r="CV44" s="337" t="s">
        <v>483</v>
      </c>
      <c r="CX44" s="41" t="str">
        <f t="shared" si="55"/>
        <v>NUMCO</v>
      </c>
      <c r="CY44" s="42" t="str">
        <f t="shared" si="56"/>
        <v>Numéro de contrat accepteur</v>
      </c>
      <c r="CZ44" s="42" t="str">
        <f t="shared" si="57"/>
        <v>AN</v>
      </c>
      <c r="DA44" s="42">
        <f t="shared" si="58"/>
        <v>10</v>
      </c>
      <c r="DB44" s="42">
        <f t="shared" si="59"/>
        <v>239</v>
      </c>
      <c r="DC44" s="4">
        <f t="shared" si="60"/>
        <v>248</v>
      </c>
      <c r="DD44" s="420" t="s">
        <v>671</v>
      </c>
      <c r="DE44" s="304" t="s">
        <v>752</v>
      </c>
      <c r="DG44" s="40" t="str">
        <f t="shared" si="44"/>
        <v>NUMCO</v>
      </c>
      <c r="DH44" s="42" t="str">
        <f t="shared" si="45"/>
        <v>Numéro de contrat accepteur</v>
      </c>
      <c r="DI44" s="4" t="str">
        <f t="shared" si="46"/>
        <v>AN</v>
      </c>
      <c r="DJ44" s="4">
        <f t="shared" si="47"/>
        <v>10</v>
      </c>
      <c r="DK44" s="4">
        <f t="shared" si="48"/>
        <v>239</v>
      </c>
      <c r="DL44" s="4">
        <f t="shared" si="49"/>
        <v>248</v>
      </c>
      <c r="DM44" s="75" t="s">
        <v>598</v>
      </c>
      <c r="DN44" s="160" t="s">
        <v>797</v>
      </c>
    </row>
    <row r="45" spans="1:118" ht="39" customHeight="1" x14ac:dyDescent="0.25">
      <c r="A45" s="43" t="s">
        <v>85</v>
      </c>
      <c r="B45" s="44" t="s">
        <v>86</v>
      </c>
      <c r="C45" s="44" t="s">
        <v>6</v>
      </c>
      <c r="D45" s="44">
        <v>3</v>
      </c>
      <c r="E45" s="44">
        <v>249</v>
      </c>
      <c r="F45" s="44">
        <f t="shared" si="61"/>
        <v>251</v>
      </c>
      <c r="G45" s="80" t="s">
        <v>335</v>
      </c>
      <c r="H45" s="373" t="s">
        <v>450</v>
      </c>
      <c r="I45" s="373" t="s">
        <v>450</v>
      </c>
      <c r="J45" s="373" t="s">
        <v>450</v>
      </c>
      <c r="K45" s="373" t="s">
        <v>450</v>
      </c>
      <c r="M45" s="43" t="str">
        <f t="shared" si="12"/>
        <v>CDICA</v>
      </c>
      <c r="N45" s="44" t="str">
        <f t="shared" si="13"/>
        <v>Code ICA</v>
      </c>
      <c r="O45" s="44" t="str">
        <f t="shared" si="14"/>
        <v>AN</v>
      </c>
      <c r="P45" s="44">
        <f t="shared" si="15"/>
        <v>3</v>
      </c>
      <c r="Q45" s="44">
        <f t="shared" si="16"/>
        <v>249</v>
      </c>
      <c r="R45" s="44">
        <f t="shared" si="17"/>
        <v>251</v>
      </c>
      <c r="S45" s="80" t="s">
        <v>335</v>
      </c>
      <c r="T45" s="80" t="s">
        <v>514</v>
      </c>
      <c r="U45" s="80" t="s">
        <v>514</v>
      </c>
      <c r="V45" s="285" t="s">
        <v>450</v>
      </c>
      <c r="W45" s="285" t="s">
        <v>450</v>
      </c>
      <c r="X45" s="373" t="s">
        <v>450</v>
      </c>
      <c r="Y45" s="403" t="s">
        <v>450</v>
      </c>
      <c r="AA45" s="43" t="str">
        <f t="shared" si="18"/>
        <v>CDICA</v>
      </c>
      <c r="AB45" s="44" t="str">
        <f t="shared" si="19"/>
        <v>Code ICA</v>
      </c>
      <c r="AC45" s="44" t="str">
        <f t="shared" si="20"/>
        <v>AN</v>
      </c>
      <c r="AD45" s="44">
        <f t="shared" si="21"/>
        <v>3</v>
      </c>
      <c r="AE45" s="44">
        <f t="shared" si="22"/>
        <v>249</v>
      </c>
      <c r="AF45" s="44">
        <f t="shared" si="23"/>
        <v>251</v>
      </c>
      <c r="AG45" s="44" t="s">
        <v>382</v>
      </c>
      <c r="AH45" s="373" t="s">
        <v>450</v>
      </c>
      <c r="AI45" s="373" t="s">
        <v>450</v>
      </c>
      <c r="AJ45" s="90" t="s">
        <v>85</v>
      </c>
      <c r="AK45" s="44" t="s">
        <v>86</v>
      </c>
      <c r="AL45" s="4" t="s">
        <v>6</v>
      </c>
      <c r="AM45" s="4">
        <v>3</v>
      </c>
      <c r="AN45" s="4">
        <v>249</v>
      </c>
      <c r="AO45" s="4">
        <v>251</v>
      </c>
      <c r="AP45" s="80" t="s">
        <v>166</v>
      </c>
      <c r="AQ45" s="71"/>
      <c r="AR45" s="90" t="s">
        <v>85</v>
      </c>
      <c r="AS45" s="44" t="s">
        <v>86</v>
      </c>
      <c r="AT45" s="22" t="s">
        <v>166</v>
      </c>
      <c r="AV45" s="43" t="str">
        <f t="shared" si="24"/>
        <v>CDICA</v>
      </c>
      <c r="AW45" s="44" t="str">
        <f t="shared" si="25"/>
        <v>Code ICA</v>
      </c>
      <c r="AX45" s="44" t="str">
        <f t="shared" si="26"/>
        <v>AN</v>
      </c>
      <c r="AY45" s="44">
        <f t="shared" si="27"/>
        <v>3</v>
      </c>
      <c r="AZ45" s="44">
        <f t="shared" si="28"/>
        <v>249</v>
      </c>
      <c r="BA45" s="44">
        <f t="shared" si="29"/>
        <v>251</v>
      </c>
      <c r="BB45" s="80" t="s">
        <v>87</v>
      </c>
      <c r="BC45" s="285" t="s">
        <v>450</v>
      </c>
      <c r="BD45" s="294"/>
      <c r="BF45" s="43" t="s">
        <v>85</v>
      </c>
      <c r="BG45" s="44" t="s">
        <v>86</v>
      </c>
      <c r="BH45" s="44" t="s">
        <v>6</v>
      </c>
      <c r="BI45" s="44">
        <v>3</v>
      </c>
      <c r="BJ45" s="44">
        <v>249</v>
      </c>
      <c r="BK45" s="44">
        <f t="shared" si="30"/>
        <v>251</v>
      </c>
      <c r="BL45" s="80" t="s">
        <v>335</v>
      </c>
      <c r="BM45" s="294" t="s">
        <v>450</v>
      </c>
      <c r="BO45" s="43" t="str">
        <f t="shared" si="31"/>
        <v>CDICA</v>
      </c>
      <c r="BP45" s="44" t="str">
        <f t="shared" si="32"/>
        <v>Code ICA</v>
      </c>
      <c r="BQ45" s="44" t="str">
        <f t="shared" si="33"/>
        <v>AN</v>
      </c>
      <c r="BR45" s="44">
        <f t="shared" si="34"/>
        <v>3</v>
      </c>
      <c r="BS45" s="44">
        <f t="shared" si="35"/>
        <v>249</v>
      </c>
      <c r="BT45" s="44">
        <f t="shared" si="36"/>
        <v>251</v>
      </c>
      <c r="BU45" s="80" t="s">
        <v>335</v>
      </c>
      <c r="BV45" s="303" t="s">
        <v>450</v>
      </c>
      <c r="BX45" s="90" t="s">
        <v>85</v>
      </c>
      <c r="BY45" s="44" t="s">
        <v>86</v>
      </c>
      <c r="BZ45" s="80" t="s">
        <v>166</v>
      </c>
      <c r="CA45" s="223"/>
      <c r="CB45" s="90" t="s">
        <v>85</v>
      </c>
      <c r="CC45" s="44" t="s">
        <v>86</v>
      </c>
      <c r="CD45" s="80" t="s">
        <v>166</v>
      </c>
      <c r="CE45" s="43" t="str">
        <f t="shared" si="37"/>
        <v>CDICA</v>
      </c>
      <c r="CF45" s="44" t="str">
        <f t="shared" si="50"/>
        <v>Code ICA</v>
      </c>
      <c r="CG45" s="44" t="str">
        <f t="shared" si="51"/>
        <v>AN</v>
      </c>
      <c r="CH45" s="44">
        <f t="shared" si="52"/>
        <v>3</v>
      </c>
      <c r="CI45" s="44">
        <f t="shared" si="53"/>
        <v>249</v>
      </c>
      <c r="CJ45" s="44">
        <f t="shared" si="54"/>
        <v>251</v>
      </c>
      <c r="CK45" s="111" t="s">
        <v>87</v>
      </c>
      <c r="CL45" s="268" t="s">
        <v>450</v>
      </c>
      <c r="CM45" s="350"/>
      <c r="CO45" s="43" t="str">
        <f t="shared" si="38"/>
        <v>CDICA</v>
      </c>
      <c r="CP45" s="44" t="str">
        <f t="shared" si="39"/>
        <v>Code ICA</v>
      </c>
      <c r="CQ45" s="44" t="str">
        <f t="shared" si="40"/>
        <v>AN</v>
      </c>
      <c r="CR45" s="44">
        <f t="shared" si="41"/>
        <v>3</v>
      </c>
      <c r="CS45" s="44">
        <f t="shared" si="42"/>
        <v>249</v>
      </c>
      <c r="CT45" s="44">
        <f t="shared" si="43"/>
        <v>251</v>
      </c>
      <c r="CU45" s="80" t="s">
        <v>514</v>
      </c>
      <c r="CV45" s="294" t="s">
        <v>450</v>
      </c>
      <c r="CX45" s="43" t="str">
        <f t="shared" si="55"/>
        <v>CDICA</v>
      </c>
      <c r="CY45" s="44" t="str">
        <f t="shared" si="56"/>
        <v>Code ICA</v>
      </c>
      <c r="CZ45" s="44" t="str">
        <f t="shared" si="57"/>
        <v>AN</v>
      </c>
      <c r="DA45" s="44">
        <f t="shared" si="58"/>
        <v>3</v>
      </c>
      <c r="DB45" s="44">
        <f t="shared" si="59"/>
        <v>249</v>
      </c>
      <c r="DC45" s="44">
        <f t="shared" si="60"/>
        <v>251</v>
      </c>
      <c r="DD45" s="421" t="s">
        <v>382</v>
      </c>
      <c r="DE45" s="303" t="s">
        <v>450</v>
      </c>
      <c r="DG45" s="43" t="str">
        <f t="shared" si="44"/>
        <v>CDICA</v>
      </c>
      <c r="DH45" s="44" t="str">
        <f t="shared" si="45"/>
        <v>Code ICA</v>
      </c>
      <c r="DI45" s="44" t="str">
        <f t="shared" si="46"/>
        <v>AN</v>
      </c>
      <c r="DJ45" s="44">
        <f t="shared" si="47"/>
        <v>3</v>
      </c>
      <c r="DK45" s="44">
        <f t="shared" si="48"/>
        <v>249</v>
      </c>
      <c r="DL45" s="44">
        <f t="shared" si="49"/>
        <v>251</v>
      </c>
      <c r="DM45" s="80" t="s">
        <v>87</v>
      </c>
      <c r="DN45" s="161" t="s">
        <v>450</v>
      </c>
    </row>
    <row r="46" spans="1:118" ht="24.6" customHeight="1" x14ac:dyDescent="0.25">
      <c r="A46" s="43" t="s">
        <v>88</v>
      </c>
      <c r="B46" s="44" t="s">
        <v>89</v>
      </c>
      <c r="C46" s="44" t="s">
        <v>6</v>
      </c>
      <c r="D46" s="44">
        <v>34</v>
      </c>
      <c r="E46" s="44">
        <v>252</v>
      </c>
      <c r="F46" s="44">
        <f t="shared" si="61"/>
        <v>285</v>
      </c>
      <c r="G46" s="80" t="s">
        <v>335</v>
      </c>
      <c r="H46" s="373" t="s">
        <v>451</v>
      </c>
      <c r="I46" s="373" t="s">
        <v>451</v>
      </c>
      <c r="J46" s="373" t="s">
        <v>451</v>
      </c>
      <c r="K46" s="373" t="s">
        <v>451</v>
      </c>
      <c r="M46" s="43" t="str">
        <f t="shared" si="12"/>
        <v>CDIBAN</v>
      </c>
      <c r="N46" s="44" t="str">
        <f t="shared" si="13"/>
        <v>IBAN</v>
      </c>
      <c r="O46" s="44" t="str">
        <f t="shared" si="14"/>
        <v>AN</v>
      </c>
      <c r="P46" s="44">
        <f t="shared" si="15"/>
        <v>34</v>
      </c>
      <c r="Q46" s="44">
        <f t="shared" si="16"/>
        <v>252</v>
      </c>
      <c r="R46" s="44">
        <f t="shared" si="17"/>
        <v>285</v>
      </c>
      <c r="S46" s="80" t="s">
        <v>335</v>
      </c>
      <c r="T46" s="80" t="s">
        <v>514</v>
      </c>
      <c r="U46" s="80" t="s">
        <v>514</v>
      </c>
      <c r="V46" s="285" t="s">
        <v>451</v>
      </c>
      <c r="W46" s="285" t="s">
        <v>451</v>
      </c>
      <c r="X46" s="373" t="s">
        <v>451</v>
      </c>
      <c r="Y46" s="403" t="s">
        <v>451</v>
      </c>
      <c r="AA46" s="43" t="str">
        <f t="shared" si="18"/>
        <v>CDIBAN</v>
      </c>
      <c r="AB46" s="44" t="str">
        <f t="shared" si="19"/>
        <v>IBAN</v>
      </c>
      <c r="AC46" s="44" t="str">
        <f t="shared" si="20"/>
        <v>AN</v>
      </c>
      <c r="AD46" s="44">
        <f t="shared" si="21"/>
        <v>34</v>
      </c>
      <c r="AE46" s="44">
        <f t="shared" si="22"/>
        <v>252</v>
      </c>
      <c r="AF46" s="44">
        <f t="shared" si="23"/>
        <v>285</v>
      </c>
      <c r="AG46" s="44" t="s">
        <v>382</v>
      </c>
      <c r="AH46" s="373" t="s">
        <v>451</v>
      </c>
      <c r="AI46" s="373" t="s">
        <v>451</v>
      </c>
      <c r="AJ46" s="90" t="s">
        <v>88</v>
      </c>
      <c r="AK46" s="44" t="s">
        <v>89</v>
      </c>
      <c r="AL46" s="4" t="s">
        <v>6</v>
      </c>
      <c r="AM46" s="4">
        <v>34</v>
      </c>
      <c r="AN46" s="4">
        <v>252</v>
      </c>
      <c r="AO46" s="4">
        <v>285</v>
      </c>
      <c r="AP46" s="80" t="s">
        <v>166</v>
      </c>
      <c r="AQ46" s="71"/>
      <c r="AR46" s="90" t="s">
        <v>88</v>
      </c>
      <c r="AS46" s="44" t="s">
        <v>89</v>
      </c>
      <c r="AT46" s="22" t="s">
        <v>166</v>
      </c>
      <c r="AV46" s="43" t="str">
        <f t="shared" si="24"/>
        <v>CDIBAN</v>
      </c>
      <c r="AW46" s="44" t="str">
        <f t="shared" si="25"/>
        <v>IBAN</v>
      </c>
      <c r="AX46" s="44" t="str">
        <f t="shared" si="26"/>
        <v>AN</v>
      </c>
      <c r="AY46" s="44">
        <f t="shared" si="27"/>
        <v>34</v>
      </c>
      <c r="AZ46" s="44">
        <f t="shared" si="28"/>
        <v>252</v>
      </c>
      <c r="BA46" s="44">
        <f t="shared" si="29"/>
        <v>285</v>
      </c>
      <c r="BB46" s="80" t="s">
        <v>90</v>
      </c>
      <c r="BC46" s="285" t="s">
        <v>451</v>
      </c>
      <c r="BD46" s="294"/>
      <c r="BF46" s="43" t="s">
        <v>88</v>
      </c>
      <c r="BG46" s="44" t="s">
        <v>89</v>
      </c>
      <c r="BH46" s="44" t="s">
        <v>6</v>
      </c>
      <c r="BI46" s="44">
        <v>34</v>
      </c>
      <c r="BJ46" s="44">
        <v>252</v>
      </c>
      <c r="BK46" s="44">
        <f t="shared" si="30"/>
        <v>285</v>
      </c>
      <c r="BL46" s="80" t="s">
        <v>335</v>
      </c>
      <c r="BM46" s="294" t="s">
        <v>451</v>
      </c>
      <c r="BO46" s="43" t="str">
        <f t="shared" si="31"/>
        <v>CDIBAN</v>
      </c>
      <c r="BP46" s="44" t="str">
        <f t="shared" si="32"/>
        <v>IBAN</v>
      </c>
      <c r="BQ46" s="44" t="str">
        <f t="shared" si="33"/>
        <v>AN</v>
      </c>
      <c r="BR46" s="44">
        <f t="shared" si="34"/>
        <v>34</v>
      </c>
      <c r="BS46" s="44">
        <f t="shared" si="35"/>
        <v>252</v>
      </c>
      <c r="BT46" s="44">
        <f t="shared" si="36"/>
        <v>285</v>
      </c>
      <c r="BU46" s="80" t="s">
        <v>335</v>
      </c>
      <c r="BV46" s="303" t="s">
        <v>451</v>
      </c>
      <c r="BX46" s="90" t="s">
        <v>88</v>
      </c>
      <c r="BY46" s="44" t="s">
        <v>89</v>
      </c>
      <c r="BZ46" s="80" t="s">
        <v>166</v>
      </c>
      <c r="CA46" s="223"/>
      <c r="CB46" s="90" t="s">
        <v>88</v>
      </c>
      <c r="CC46" s="44" t="s">
        <v>89</v>
      </c>
      <c r="CD46" s="80" t="s">
        <v>166</v>
      </c>
      <c r="CE46" s="43" t="str">
        <f t="shared" si="37"/>
        <v>CDIBAN</v>
      </c>
      <c r="CF46" s="44" t="str">
        <f t="shared" si="50"/>
        <v>IBAN</v>
      </c>
      <c r="CG46" s="44" t="str">
        <f t="shared" si="51"/>
        <v>AN</v>
      </c>
      <c r="CH46" s="44">
        <f t="shared" si="52"/>
        <v>34</v>
      </c>
      <c r="CI46" s="44">
        <f t="shared" si="53"/>
        <v>252</v>
      </c>
      <c r="CJ46" s="44">
        <f t="shared" si="54"/>
        <v>285</v>
      </c>
      <c r="CK46" s="111" t="s">
        <v>90</v>
      </c>
      <c r="CL46" s="268" t="s">
        <v>451</v>
      </c>
      <c r="CM46" s="350"/>
      <c r="CO46" s="43" t="str">
        <f t="shared" si="38"/>
        <v>CDIBAN</v>
      </c>
      <c r="CP46" s="44" t="str">
        <f t="shared" si="39"/>
        <v>IBAN</v>
      </c>
      <c r="CQ46" s="44" t="str">
        <f t="shared" si="40"/>
        <v>AN</v>
      </c>
      <c r="CR46" s="44">
        <f t="shared" si="41"/>
        <v>34</v>
      </c>
      <c r="CS46" s="44">
        <f t="shared" si="42"/>
        <v>252</v>
      </c>
      <c r="CT46" s="44">
        <f t="shared" si="43"/>
        <v>285</v>
      </c>
      <c r="CU46" s="80" t="s">
        <v>514</v>
      </c>
      <c r="CV46" s="294" t="s">
        <v>451</v>
      </c>
      <c r="CX46" s="43" t="str">
        <f t="shared" si="55"/>
        <v>CDIBAN</v>
      </c>
      <c r="CY46" s="44" t="str">
        <f t="shared" si="56"/>
        <v>IBAN</v>
      </c>
      <c r="CZ46" s="44" t="str">
        <f t="shared" si="57"/>
        <v>AN</v>
      </c>
      <c r="DA46" s="44">
        <f t="shared" si="58"/>
        <v>34</v>
      </c>
      <c r="DB46" s="44">
        <f t="shared" si="59"/>
        <v>252</v>
      </c>
      <c r="DC46" s="44">
        <f t="shared" si="60"/>
        <v>285</v>
      </c>
      <c r="DD46" s="421" t="s">
        <v>382</v>
      </c>
      <c r="DE46" s="303" t="s">
        <v>451</v>
      </c>
      <c r="DG46" s="43" t="str">
        <f t="shared" si="44"/>
        <v>CDIBAN</v>
      </c>
      <c r="DH46" s="44" t="str">
        <f t="shared" si="45"/>
        <v>IBAN</v>
      </c>
      <c r="DI46" s="44" t="str">
        <f t="shared" si="46"/>
        <v>AN</v>
      </c>
      <c r="DJ46" s="44">
        <f t="shared" si="47"/>
        <v>34</v>
      </c>
      <c r="DK46" s="44">
        <f t="shared" si="48"/>
        <v>252</v>
      </c>
      <c r="DL46" s="44">
        <f t="shared" si="49"/>
        <v>285</v>
      </c>
      <c r="DM46" s="80" t="s">
        <v>90</v>
      </c>
      <c r="DN46" s="161" t="s">
        <v>451</v>
      </c>
    </row>
    <row r="47" spans="1:118" ht="63.75" x14ac:dyDescent="0.25">
      <c r="A47" s="40" t="s">
        <v>91</v>
      </c>
      <c r="B47" s="42" t="s">
        <v>92</v>
      </c>
      <c r="C47" s="42" t="s">
        <v>6</v>
      </c>
      <c r="D47" s="42">
        <v>3</v>
      </c>
      <c r="E47" s="42">
        <v>286</v>
      </c>
      <c r="F47" s="4">
        <f t="shared" si="61"/>
        <v>288</v>
      </c>
      <c r="G47" s="68" t="s">
        <v>308</v>
      </c>
      <c r="H47" s="377" t="s">
        <v>440</v>
      </c>
      <c r="I47" s="377" t="s">
        <v>440</v>
      </c>
      <c r="J47" s="377" t="s">
        <v>440</v>
      </c>
      <c r="K47" s="377" t="s">
        <v>440</v>
      </c>
      <c r="M47" s="40" t="str">
        <f t="shared" si="12"/>
        <v>CDDEVC</v>
      </c>
      <c r="N47" s="42" t="str">
        <f t="shared" si="13"/>
        <v>Devise du montant compensé</v>
      </c>
      <c r="O47" s="4" t="str">
        <f t="shared" si="14"/>
        <v>AN</v>
      </c>
      <c r="P47" s="4">
        <f t="shared" si="15"/>
        <v>3</v>
      </c>
      <c r="Q47" s="4">
        <f t="shared" si="16"/>
        <v>286</v>
      </c>
      <c r="R47" s="4">
        <f t="shared" si="17"/>
        <v>288</v>
      </c>
      <c r="S47" s="68" t="s">
        <v>308</v>
      </c>
      <c r="T47" s="68" t="s">
        <v>345</v>
      </c>
      <c r="U47" s="68" t="s">
        <v>571</v>
      </c>
      <c r="V47" s="288" t="s">
        <v>440</v>
      </c>
      <c r="W47" s="288" t="s">
        <v>440</v>
      </c>
      <c r="X47" s="377" t="s">
        <v>440</v>
      </c>
      <c r="Y47" s="405" t="s">
        <v>440</v>
      </c>
      <c r="AA47" s="40" t="str">
        <f t="shared" si="18"/>
        <v>CDDEVC</v>
      </c>
      <c r="AB47" s="42" t="str">
        <f t="shared" si="19"/>
        <v>Devise du montant compensé</v>
      </c>
      <c r="AC47" s="4" t="str">
        <f t="shared" si="20"/>
        <v>AN</v>
      </c>
      <c r="AD47" s="4">
        <f t="shared" si="21"/>
        <v>3</v>
      </c>
      <c r="AE47" s="4">
        <f t="shared" si="22"/>
        <v>286</v>
      </c>
      <c r="AF47" s="4">
        <f t="shared" si="23"/>
        <v>288</v>
      </c>
      <c r="AG47" s="4" t="s">
        <v>415</v>
      </c>
      <c r="AH47" s="372" t="s">
        <v>440</v>
      </c>
      <c r="AI47" s="372" t="s">
        <v>440</v>
      </c>
      <c r="AJ47" s="89" t="s">
        <v>91</v>
      </c>
      <c r="AK47" s="4" t="s">
        <v>92</v>
      </c>
      <c r="AL47" s="4" t="s">
        <v>6</v>
      </c>
      <c r="AM47" s="4">
        <v>3</v>
      </c>
      <c r="AN47" s="4">
        <v>286</v>
      </c>
      <c r="AO47" s="4">
        <v>288</v>
      </c>
      <c r="AP47" s="75" t="s">
        <v>310</v>
      </c>
      <c r="AQ47" s="71"/>
      <c r="AR47" s="89" t="s">
        <v>91</v>
      </c>
      <c r="AS47" s="42" t="s">
        <v>92</v>
      </c>
      <c r="AT47" s="21" t="s">
        <v>309</v>
      </c>
      <c r="AV47" s="40" t="str">
        <f t="shared" si="24"/>
        <v>CDDEVC</v>
      </c>
      <c r="AW47" s="42" t="str">
        <f t="shared" si="25"/>
        <v>Devise du montant compensé</v>
      </c>
      <c r="AX47" s="4" t="str">
        <f t="shared" si="26"/>
        <v>AN</v>
      </c>
      <c r="AY47" s="4">
        <f t="shared" si="27"/>
        <v>3</v>
      </c>
      <c r="AZ47" s="4">
        <f t="shared" si="28"/>
        <v>286</v>
      </c>
      <c r="BA47" s="4">
        <f t="shared" si="29"/>
        <v>288</v>
      </c>
      <c r="BB47" s="75" t="s">
        <v>311</v>
      </c>
      <c r="BC47" s="321" t="s">
        <v>591</v>
      </c>
      <c r="BD47" s="320"/>
      <c r="BF47" s="40" t="s">
        <v>91</v>
      </c>
      <c r="BG47" s="42" t="s">
        <v>92</v>
      </c>
      <c r="BH47" s="42" t="s">
        <v>6</v>
      </c>
      <c r="BI47" s="42">
        <v>3</v>
      </c>
      <c r="BJ47" s="42">
        <v>286</v>
      </c>
      <c r="BK47" s="4">
        <f t="shared" si="30"/>
        <v>288</v>
      </c>
      <c r="BL47" s="68" t="s">
        <v>308</v>
      </c>
      <c r="BM47" s="295" t="s">
        <v>591</v>
      </c>
      <c r="BO47" s="40" t="str">
        <f t="shared" si="31"/>
        <v>CDDEVC</v>
      </c>
      <c r="BP47" s="42" t="str">
        <f t="shared" si="32"/>
        <v>Devise du montant compensé</v>
      </c>
      <c r="BQ47" s="4" t="str">
        <f t="shared" si="33"/>
        <v>AN</v>
      </c>
      <c r="BR47" s="4">
        <f t="shared" si="34"/>
        <v>3</v>
      </c>
      <c r="BS47" s="4">
        <f t="shared" si="35"/>
        <v>286</v>
      </c>
      <c r="BT47" s="4">
        <f t="shared" si="36"/>
        <v>288</v>
      </c>
      <c r="BU47" s="68" t="s">
        <v>308</v>
      </c>
      <c r="BV47" s="304" t="s">
        <v>591</v>
      </c>
      <c r="BX47" s="89" t="s">
        <v>91</v>
      </c>
      <c r="BY47" s="42" t="s">
        <v>92</v>
      </c>
      <c r="BZ47" s="75" t="s">
        <v>159</v>
      </c>
      <c r="CA47" s="223"/>
      <c r="CB47" s="89" t="s">
        <v>91</v>
      </c>
      <c r="CC47" s="42" t="s">
        <v>92</v>
      </c>
      <c r="CD47" s="97" t="s">
        <v>312</v>
      </c>
      <c r="CE47" s="41" t="str">
        <f t="shared" si="37"/>
        <v>CDDEVC</v>
      </c>
      <c r="CF47" s="42" t="str">
        <f t="shared" si="50"/>
        <v>Devise du montant compensé</v>
      </c>
      <c r="CG47" s="42" t="str">
        <f t="shared" si="51"/>
        <v>AN</v>
      </c>
      <c r="CH47" s="42">
        <f t="shared" si="52"/>
        <v>3</v>
      </c>
      <c r="CI47" s="42">
        <f t="shared" si="53"/>
        <v>286</v>
      </c>
      <c r="CJ47" s="4">
        <f t="shared" si="54"/>
        <v>288</v>
      </c>
      <c r="CK47" s="110" t="s">
        <v>638</v>
      </c>
      <c r="CL47" s="267" t="s">
        <v>440</v>
      </c>
      <c r="CM47" s="360"/>
      <c r="CO47" s="40" t="str">
        <f t="shared" si="38"/>
        <v>CDDEVC</v>
      </c>
      <c r="CP47" s="42" t="str">
        <f t="shared" si="39"/>
        <v>Devise du montant compensé</v>
      </c>
      <c r="CQ47" s="4" t="str">
        <f t="shared" si="40"/>
        <v>AN</v>
      </c>
      <c r="CR47" s="4">
        <f t="shared" si="41"/>
        <v>3</v>
      </c>
      <c r="CS47" s="4">
        <f t="shared" si="42"/>
        <v>286</v>
      </c>
      <c r="CT47" s="4">
        <f t="shared" si="43"/>
        <v>288</v>
      </c>
      <c r="CU47" s="75" t="s">
        <v>638</v>
      </c>
      <c r="CV47" s="295" t="s">
        <v>440</v>
      </c>
      <c r="CX47" s="41" t="str">
        <f t="shared" si="55"/>
        <v>CDDEVC</v>
      </c>
      <c r="CY47" s="42" t="str">
        <f t="shared" si="56"/>
        <v>Devise du montant compensé</v>
      </c>
      <c r="CZ47" s="42" t="str">
        <f t="shared" si="57"/>
        <v>AN</v>
      </c>
      <c r="DA47" s="42">
        <f t="shared" si="58"/>
        <v>3</v>
      </c>
      <c r="DB47" s="42">
        <f t="shared" si="59"/>
        <v>286</v>
      </c>
      <c r="DC47" s="4">
        <f t="shared" si="60"/>
        <v>288</v>
      </c>
      <c r="DD47" s="420" t="s">
        <v>664</v>
      </c>
      <c r="DE47" s="304" t="s">
        <v>440</v>
      </c>
      <c r="DG47" s="40" t="str">
        <f t="shared" si="44"/>
        <v>CDDEVC</v>
      </c>
      <c r="DH47" s="42" t="str">
        <f t="shared" si="45"/>
        <v>Devise du montant compensé</v>
      </c>
      <c r="DI47" s="4" t="str">
        <f t="shared" si="46"/>
        <v>AN</v>
      </c>
      <c r="DJ47" s="4">
        <f t="shared" si="47"/>
        <v>3</v>
      </c>
      <c r="DK47" s="4">
        <f t="shared" si="48"/>
        <v>286</v>
      </c>
      <c r="DL47" s="4">
        <f t="shared" si="49"/>
        <v>288</v>
      </c>
      <c r="DM47" s="75" t="s">
        <v>311</v>
      </c>
      <c r="DN47" s="160" t="s">
        <v>591</v>
      </c>
    </row>
    <row r="48" spans="1:118" ht="34.5" customHeight="1" x14ac:dyDescent="0.25">
      <c r="A48" s="40" t="s">
        <v>93</v>
      </c>
      <c r="B48" s="42" t="s">
        <v>237</v>
      </c>
      <c r="C48" s="42" t="s">
        <v>10</v>
      </c>
      <c r="D48" s="42">
        <v>2</v>
      </c>
      <c r="E48" s="42">
        <v>289</v>
      </c>
      <c r="F48" s="4">
        <f t="shared" si="61"/>
        <v>290</v>
      </c>
      <c r="G48" s="68" t="s">
        <v>136</v>
      </c>
      <c r="H48" s="377" t="s">
        <v>452</v>
      </c>
      <c r="I48" s="377" t="s">
        <v>452</v>
      </c>
      <c r="J48" s="377" t="s">
        <v>452</v>
      </c>
      <c r="K48" s="377" t="s">
        <v>452</v>
      </c>
      <c r="M48" s="40" t="str">
        <f t="shared" si="12"/>
        <v>NBDECC</v>
      </c>
      <c r="N48" s="42" t="str">
        <f t="shared" si="13"/>
        <v>nombre décimal mt compensé</v>
      </c>
      <c r="O48" s="4" t="str">
        <f t="shared" si="14"/>
        <v>N</v>
      </c>
      <c r="P48" s="4">
        <f t="shared" si="15"/>
        <v>2</v>
      </c>
      <c r="Q48" s="4">
        <f t="shared" si="16"/>
        <v>289</v>
      </c>
      <c r="R48" s="4">
        <f t="shared" si="17"/>
        <v>290</v>
      </c>
      <c r="S48" s="68" t="s">
        <v>136</v>
      </c>
      <c r="T48" s="68" t="s">
        <v>390</v>
      </c>
      <c r="U48" s="68" t="s">
        <v>552</v>
      </c>
      <c r="V48" s="288" t="s">
        <v>452</v>
      </c>
      <c r="W48" s="288" t="s">
        <v>452</v>
      </c>
      <c r="X48" s="377" t="s">
        <v>452</v>
      </c>
      <c r="Y48" s="405" t="s">
        <v>452</v>
      </c>
      <c r="AA48" s="40" t="str">
        <f t="shared" si="18"/>
        <v>NBDECC</v>
      </c>
      <c r="AB48" s="42" t="str">
        <f t="shared" si="19"/>
        <v>nombre décimal mt compensé</v>
      </c>
      <c r="AC48" s="4" t="str">
        <f t="shared" si="20"/>
        <v>N</v>
      </c>
      <c r="AD48" s="4">
        <f t="shared" si="21"/>
        <v>2</v>
      </c>
      <c r="AE48" s="4">
        <f t="shared" si="22"/>
        <v>289</v>
      </c>
      <c r="AF48" s="4">
        <f t="shared" si="23"/>
        <v>290</v>
      </c>
      <c r="AG48" s="42" t="s">
        <v>383</v>
      </c>
      <c r="AH48" s="377" t="s">
        <v>452</v>
      </c>
      <c r="AI48" s="377" t="s">
        <v>452</v>
      </c>
      <c r="AJ48" s="89" t="s">
        <v>93</v>
      </c>
      <c r="AK48" s="4" t="s">
        <v>94</v>
      </c>
      <c r="AL48" s="4" t="s">
        <v>10</v>
      </c>
      <c r="AM48" s="4">
        <v>2</v>
      </c>
      <c r="AN48" s="4">
        <v>289</v>
      </c>
      <c r="AO48" s="4">
        <v>290</v>
      </c>
      <c r="AP48" s="75" t="s">
        <v>136</v>
      </c>
      <c r="AQ48" s="71"/>
      <c r="AR48" s="89" t="s">
        <v>93</v>
      </c>
      <c r="AS48" s="42" t="s">
        <v>237</v>
      </c>
      <c r="AT48" s="21" t="s">
        <v>136</v>
      </c>
      <c r="AV48" s="40" t="str">
        <f t="shared" si="24"/>
        <v>NBDECC</v>
      </c>
      <c r="AW48" s="42" t="str">
        <f t="shared" si="25"/>
        <v>nombre décimal mt compensé</v>
      </c>
      <c r="AX48" s="4" t="str">
        <f t="shared" si="26"/>
        <v>N</v>
      </c>
      <c r="AY48" s="4">
        <f t="shared" si="27"/>
        <v>2</v>
      </c>
      <c r="AZ48" s="4">
        <f t="shared" si="28"/>
        <v>289</v>
      </c>
      <c r="BA48" s="4">
        <f t="shared" si="29"/>
        <v>290</v>
      </c>
      <c r="BB48" s="75" t="s">
        <v>95</v>
      </c>
      <c r="BC48" s="321" t="s">
        <v>452</v>
      </c>
      <c r="BD48" s="320"/>
      <c r="BF48" s="40" t="s">
        <v>93</v>
      </c>
      <c r="BG48" s="42" t="s">
        <v>237</v>
      </c>
      <c r="BH48" s="42" t="s">
        <v>10</v>
      </c>
      <c r="BI48" s="42">
        <v>2</v>
      </c>
      <c r="BJ48" s="42">
        <v>289</v>
      </c>
      <c r="BK48" s="4">
        <f t="shared" si="30"/>
        <v>290</v>
      </c>
      <c r="BL48" s="68" t="s">
        <v>136</v>
      </c>
      <c r="BM48" s="295" t="s">
        <v>452</v>
      </c>
      <c r="BO48" s="40" t="str">
        <f t="shared" si="31"/>
        <v>NBDECC</v>
      </c>
      <c r="BP48" s="42" t="str">
        <f t="shared" si="32"/>
        <v>nombre décimal mt compensé</v>
      </c>
      <c r="BQ48" s="4" t="str">
        <f t="shared" si="33"/>
        <v>N</v>
      </c>
      <c r="BR48" s="4">
        <f t="shared" si="34"/>
        <v>2</v>
      </c>
      <c r="BS48" s="4">
        <f t="shared" si="35"/>
        <v>289</v>
      </c>
      <c r="BT48" s="4">
        <f t="shared" si="36"/>
        <v>290</v>
      </c>
      <c r="BU48" s="68" t="s">
        <v>136</v>
      </c>
      <c r="BV48" s="304" t="s">
        <v>452</v>
      </c>
      <c r="BX48" s="89" t="s">
        <v>93</v>
      </c>
      <c r="BY48" s="42" t="s">
        <v>237</v>
      </c>
      <c r="BZ48" s="75" t="s">
        <v>162</v>
      </c>
      <c r="CA48" s="223"/>
      <c r="CB48" s="89" t="s">
        <v>93</v>
      </c>
      <c r="CC48" s="42" t="s">
        <v>237</v>
      </c>
      <c r="CD48" s="75" t="s">
        <v>136</v>
      </c>
      <c r="CE48" s="41" t="str">
        <f t="shared" si="37"/>
        <v>NBDECC</v>
      </c>
      <c r="CF48" s="42" t="str">
        <f t="shared" si="50"/>
        <v>nombre décimal mt compensé</v>
      </c>
      <c r="CG48" s="42" t="str">
        <f t="shared" si="51"/>
        <v>N</v>
      </c>
      <c r="CH48" s="42">
        <f t="shared" si="52"/>
        <v>2</v>
      </c>
      <c r="CI48" s="42">
        <f t="shared" si="53"/>
        <v>289</v>
      </c>
      <c r="CJ48" s="4">
        <f t="shared" si="54"/>
        <v>290</v>
      </c>
      <c r="CK48" s="110" t="s">
        <v>639</v>
      </c>
      <c r="CL48" s="267" t="s">
        <v>452</v>
      </c>
      <c r="CM48" s="360"/>
      <c r="CO48" s="40" t="str">
        <f t="shared" si="38"/>
        <v>NBDECC</v>
      </c>
      <c r="CP48" s="42" t="str">
        <f t="shared" si="39"/>
        <v>nombre décimal mt compensé</v>
      </c>
      <c r="CQ48" s="4" t="str">
        <f t="shared" si="40"/>
        <v>N</v>
      </c>
      <c r="CR48" s="4">
        <f t="shared" si="41"/>
        <v>2</v>
      </c>
      <c r="CS48" s="4">
        <f t="shared" si="42"/>
        <v>289</v>
      </c>
      <c r="CT48" s="4">
        <f t="shared" si="43"/>
        <v>290</v>
      </c>
      <c r="CU48" s="75" t="s">
        <v>639</v>
      </c>
      <c r="CV48" s="295" t="s">
        <v>452</v>
      </c>
      <c r="CX48" s="41" t="str">
        <f t="shared" si="55"/>
        <v>NBDECC</v>
      </c>
      <c r="CY48" s="42" t="str">
        <f t="shared" si="56"/>
        <v>nombre décimal mt compensé</v>
      </c>
      <c r="CZ48" s="42" t="str">
        <f t="shared" si="57"/>
        <v>N</v>
      </c>
      <c r="DA48" s="42">
        <f t="shared" si="58"/>
        <v>2</v>
      </c>
      <c r="DB48" s="42">
        <f t="shared" si="59"/>
        <v>289</v>
      </c>
      <c r="DC48" s="4">
        <f t="shared" si="60"/>
        <v>290</v>
      </c>
      <c r="DD48" s="53" t="s">
        <v>383</v>
      </c>
      <c r="DE48" s="304" t="s">
        <v>452</v>
      </c>
      <c r="DG48" s="40" t="str">
        <f t="shared" si="44"/>
        <v>NBDECC</v>
      </c>
      <c r="DH48" s="42" t="str">
        <f t="shared" si="45"/>
        <v>nombre décimal mt compensé</v>
      </c>
      <c r="DI48" s="4" t="str">
        <f t="shared" si="46"/>
        <v>N</v>
      </c>
      <c r="DJ48" s="4">
        <f t="shared" si="47"/>
        <v>2</v>
      </c>
      <c r="DK48" s="4">
        <f t="shared" si="48"/>
        <v>289</v>
      </c>
      <c r="DL48" s="4">
        <f t="shared" si="49"/>
        <v>290</v>
      </c>
      <c r="DM48" s="75" t="s">
        <v>95</v>
      </c>
      <c r="DN48" s="160" t="s">
        <v>452</v>
      </c>
    </row>
    <row r="49" spans="1:146" ht="63.75" x14ac:dyDescent="0.25">
      <c r="A49" s="40" t="s">
        <v>96</v>
      </c>
      <c r="B49" s="42" t="s">
        <v>97</v>
      </c>
      <c r="C49" s="42" t="s">
        <v>10</v>
      </c>
      <c r="D49" s="42">
        <v>16</v>
      </c>
      <c r="E49" s="42">
        <v>291</v>
      </c>
      <c r="F49" s="4">
        <f t="shared" si="61"/>
        <v>306</v>
      </c>
      <c r="G49" s="68" t="s">
        <v>343</v>
      </c>
      <c r="H49" s="377" t="s">
        <v>812</v>
      </c>
      <c r="I49" s="377" t="s">
        <v>837</v>
      </c>
      <c r="J49" s="377" t="s">
        <v>848</v>
      </c>
      <c r="K49" s="377" t="s">
        <v>863</v>
      </c>
      <c r="M49" s="40" t="str">
        <f t="shared" si="12"/>
        <v>MTCOMP</v>
      </c>
      <c r="N49" s="42" t="str">
        <f t="shared" si="13"/>
        <v>Montant compensé</v>
      </c>
      <c r="O49" s="4" t="str">
        <f t="shared" si="14"/>
        <v>N</v>
      </c>
      <c r="P49" s="4">
        <f t="shared" si="15"/>
        <v>16</v>
      </c>
      <c r="Q49" s="4">
        <f t="shared" si="16"/>
        <v>291</v>
      </c>
      <c r="R49" s="4">
        <f t="shared" si="17"/>
        <v>306</v>
      </c>
      <c r="S49" s="68" t="s">
        <v>343</v>
      </c>
      <c r="T49" s="68" t="s">
        <v>516</v>
      </c>
      <c r="U49" s="68" t="s">
        <v>572</v>
      </c>
      <c r="V49" s="288" t="s">
        <v>897</v>
      </c>
      <c r="W49" s="288" t="s">
        <v>909</v>
      </c>
      <c r="X49" s="377" t="s">
        <v>873</v>
      </c>
      <c r="Y49" s="405" t="s">
        <v>887</v>
      </c>
      <c r="AA49" s="40" t="str">
        <f t="shared" si="18"/>
        <v>MTCOMP</v>
      </c>
      <c r="AB49" s="42" t="str">
        <f t="shared" si="19"/>
        <v>Montant compensé</v>
      </c>
      <c r="AC49" s="4" t="str">
        <f t="shared" si="20"/>
        <v>N</v>
      </c>
      <c r="AD49" s="4">
        <f t="shared" si="21"/>
        <v>16</v>
      </c>
      <c r="AE49" s="4">
        <f t="shared" si="22"/>
        <v>291</v>
      </c>
      <c r="AF49" s="4">
        <f t="shared" si="23"/>
        <v>306</v>
      </c>
      <c r="AG49" s="4" t="s">
        <v>416</v>
      </c>
      <c r="AH49" s="372" t="s">
        <v>917</v>
      </c>
      <c r="AI49" s="372" t="s">
        <v>929</v>
      </c>
      <c r="AJ49" s="89" t="s">
        <v>96</v>
      </c>
      <c r="AK49" s="4" t="s">
        <v>97</v>
      </c>
      <c r="AL49" s="4" t="s">
        <v>10</v>
      </c>
      <c r="AM49" s="4">
        <v>16</v>
      </c>
      <c r="AN49" s="4">
        <v>291</v>
      </c>
      <c r="AO49" s="4">
        <v>306</v>
      </c>
      <c r="AP49" s="75"/>
      <c r="AQ49" s="71"/>
      <c r="AR49" s="89" t="s">
        <v>96</v>
      </c>
      <c r="AS49" s="42" t="s">
        <v>97</v>
      </c>
      <c r="AT49" s="21"/>
      <c r="AV49" s="40" t="str">
        <f t="shared" si="24"/>
        <v>MTCOMP</v>
      </c>
      <c r="AW49" s="42" t="str">
        <f t="shared" si="25"/>
        <v>Montant compensé</v>
      </c>
      <c r="AX49" s="4" t="str">
        <f t="shared" si="26"/>
        <v>N</v>
      </c>
      <c r="AY49" s="4">
        <f t="shared" si="27"/>
        <v>16</v>
      </c>
      <c r="AZ49" s="4">
        <f t="shared" si="28"/>
        <v>291</v>
      </c>
      <c r="BA49" s="4">
        <f t="shared" si="29"/>
        <v>306</v>
      </c>
      <c r="BB49" s="75" t="s">
        <v>98</v>
      </c>
      <c r="BC49" s="321" t="s">
        <v>955</v>
      </c>
      <c r="BD49" s="320"/>
      <c r="BF49" s="40" t="s">
        <v>96</v>
      </c>
      <c r="BG49" s="42" t="s">
        <v>97</v>
      </c>
      <c r="BH49" s="42" t="s">
        <v>10</v>
      </c>
      <c r="BI49" s="42">
        <v>16</v>
      </c>
      <c r="BJ49" s="42">
        <v>291</v>
      </c>
      <c r="BK49" s="4">
        <f t="shared" si="30"/>
        <v>306</v>
      </c>
      <c r="BL49" s="68" t="s">
        <v>343</v>
      </c>
      <c r="BM49" s="295" t="s">
        <v>775</v>
      </c>
      <c r="BO49" s="40" t="str">
        <f t="shared" si="31"/>
        <v>MTCOMP</v>
      </c>
      <c r="BP49" s="42" t="str">
        <f t="shared" si="32"/>
        <v>Montant compensé</v>
      </c>
      <c r="BQ49" s="4" t="str">
        <f t="shared" si="33"/>
        <v>N</v>
      </c>
      <c r="BR49" s="4">
        <f t="shared" si="34"/>
        <v>16</v>
      </c>
      <c r="BS49" s="4">
        <f t="shared" si="35"/>
        <v>291</v>
      </c>
      <c r="BT49" s="4">
        <f t="shared" si="36"/>
        <v>306</v>
      </c>
      <c r="BU49" s="68" t="s">
        <v>343</v>
      </c>
      <c r="BV49" s="304" t="s">
        <v>715</v>
      </c>
      <c r="BX49" s="89" t="s">
        <v>96</v>
      </c>
      <c r="BY49" s="42" t="s">
        <v>97</v>
      </c>
      <c r="BZ49" s="75"/>
      <c r="CA49" s="223"/>
      <c r="CB49" s="89" t="s">
        <v>96</v>
      </c>
      <c r="CC49" s="42" t="s">
        <v>97</v>
      </c>
      <c r="CD49" s="75"/>
      <c r="CE49" s="41" t="str">
        <f t="shared" si="37"/>
        <v>MTCOMP</v>
      </c>
      <c r="CF49" s="42" t="str">
        <f t="shared" si="50"/>
        <v>Montant compensé</v>
      </c>
      <c r="CG49" s="42" t="str">
        <f t="shared" si="51"/>
        <v>N</v>
      </c>
      <c r="CH49" s="42">
        <f t="shared" si="52"/>
        <v>16</v>
      </c>
      <c r="CI49" s="42">
        <f t="shared" si="53"/>
        <v>291</v>
      </c>
      <c r="CJ49" s="4">
        <f t="shared" si="54"/>
        <v>306</v>
      </c>
      <c r="CK49" s="110" t="s">
        <v>640</v>
      </c>
      <c r="CL49" s="267" t="s">
        <v>939</v>
      </c>
      <c r="CM49" s="360"/>
      <c r="CO49" s="40" t="str">
        <f t="shared" si="38"/>
        <v>MTCOMP</v>
      </c>
      <c r="CP49" s="42" t="str">
        <f t="shared" si="39"/>
        <v>Montant compensé</v>
      </c>
      <c r="CQ49" s="4" t="str">
        <f t="shared" si="40"/>
        <v>N</v>
      </c>
      <c r="CR49" s="4">
        <f t="shared" si="41"/>
        <v>16</v>
      </c>
      <c r="CS49" s="4">
        <f t="shared" si="42"/>
        <v>291</v>
      </c>
      <c r="CT49" s="4">
        <f t="shared" si="43"/>
        <v>306</v>
      </c>
      <c r="CU49" s="75" t="s">
        <v>640</v>
      </c>
      <c r="CV49" s="295" t="s">
        <v>732</v>
      </c>
      <c r="CX49" s="41" t="str">
        <f t="shared" si="55"/>
        <v>MTCOMP</v>
      </c>
      <c r="CY49" s="42" t="str">
        <f t="shared" si="56"/>
        <v>Montant compensé</v>
      </c>
      <c r="CZ49" s="42" t="str">
        <f t="shared" si="57"/>
        <v>N</v>
      </c>
      <c r="DA49" s="42">
        <f t="shared" si="58"/>
        <v>16</v>
      </c>
      <c r="DB49" s="42">
        <f t="shared" si="59"/>
        <v>291</v>
      </c>
      <c r="DC49" s="4">
        <f t="shared" si="60"/>
        <v>306</v>
      </c>
      <c r="DD49" s="420" t="s">
        <v>672</v>
      </c>
      <c r="DE49" s="304" t="s">
        <v>748</v>
      </c>
      <c r="DG49" s="40" t="str">
        <f t="shared" si="44"/>
        <v>MTCOMP</v>
      </c>
      <c r="DH49" s="42" t="str">
        <f t="shared" si="45"/>
        <v>Montant compensé</v>
      </c>
      <c r="DI49" s="4" t="str">
        <f t="shared" si="46"/>
        <v>N</v>
      </c>
      <c r="DJ49" s="4">
        <f t="shared" si="47"/>
        <v>16</v>
      </c>
      <c r="DK49" s="4">
        <f t="shared" si="48"/>
        <v>291</v>
      </c>
      <c r="DL49" s="4">
        <f t="shared" si="49"/>
        <v>306</v>
      </c>
      <c r="DM49" s="75" t="s">
        <v>98</v>
      </c>
      <c r="DN49" s="160" t="s">
        <v>798</v>
      </c>
    </row>
    <row r="50" spans="1:146" ht="25.5" customHeight="1" thickBot="1" x14ac:dyDescent="0.3">
      <c r="A50" s="124" t="s">
        <v>99</v>
      </c>
      <c r="B50" s="47" t="s">
        <v>100</v>
      </c>
      <c r="C50" s="47" t="s">
        <v>6</v>
      </c>
      <c r="D50" s="47">
        <v>21</v>
      </c>
      <c r="E50" s="47">
        <v>307</v>
      </c>
      <c r="F50" s="44">
        <f t="shared" si="61"/>
        <v>327</v>
      </c>
      <c r="G50" s="122" t="s">
        <v>317</v>
      </c>
      <c r="H50" s="375" t="s">
        <v>453</v>
      </c>
      <c r="I50" s="375" t="s">
        <v>453</v>
      </c>
      <c r="J50" s="375" t="s">
        <v>453</v>
      </c>
      <c r="K50" s="375" t="s">
        <v>453</v>
      </c>
      <c r="M50" s="43" t="str">
        <f t="shared" si="12"/>
        <v>REFEXT</v>
      </c>
      <c r="N50" s="44" t="str">
        <f t="shared" si="13"/>
        <v>Référence externe</v>
      </c>
      <c r="O50" s="44" t="str">
        <f t="shared" si="14"/>
        <v>AN</v>
      </c>
      <c r="P50" s="44">
        <f t="shared" si="15"/>
        <v>21</v>
      </c>
      <c r="Q50" s="44">
        <f t="shared" si="16"/>
        <v>307</v>
      </c>
      <c r="R50" s="44">
        <f t="shared" si="17"/>
        <v>327</v>
      </c>
      <c r="S50" s="122" t="s">
        <v>317</v>
      </c>
      <c r="T50" s="122" t="s">
        <v>517</v>
      </c>
      <c r="U50" s="122" t="s">
        <v>517</v>
      </c>
      <c r="V50" s="281" t="s">
        <v>453</v>
      </c>
      <c r="W50" s="281" t="s">
        <v>453</v>
      </c>
      <c r="X50" s="375" t="s">
        <v>453</v>
      </c>
      <c r="Y50" s="408" t="s">
        <v>453</v>
      </c>
      <c r="AA50" s="43" t="str">
        <f t="shared" si="18"/>
        <v>REFEXT</v>
      </c>
      <c r="AB50" s="44" t="str">
        <f t="shared" si="19"/>
        <v>Référence externe</v>
      </c>
      <c r="AC50" s="44" t="str">
        <f t="shared" si="20"/>
        <v>AN</v>
      </c>
      <c r="AD50" s="44">
        <f t="shared" si="21"/>
        <v>21</v>
      </c>
      <c r="AE50" s="44">
        <f t="shared" si="22"/>
        <v>307</v>
      </c>
      <c r="AF50" s="44">
        <f t="shared" si="23"/>
        <v>327</v>
      </c>
      <c r="AG50" s="44" t="s">
        <v>382</v>
      </c>
      <c r="AH50" s="375" t="s">
        <v>453</v>
      </c>
      <c r="AI50" s="375" t="s">
        <v>453</v>
      </c>
      <c r="AJ50" s="90" t="s">
        <v>99</v>
      </c>
      <c r="AK50" s="44" t="s">
        <v>100</v>
      </c>
      <c r="AL50" s="44" t="s">
        <v>6</v>
      </c>
      <c r="AM50" s="44">
        <v>21</v>
      </c>
      <c r="AN50" s="44">
        <v>307</v>
      </c>
      <c r="AO50" s="44">
        <v>327</v>
      </c>
      <c r="AP50" s="80" t="s">
        <v>166</v>
      </c>
      <c r="AQ50" s="71"/>
      <c r="AR50" s="90" t="s">
        <v>99</v>
      </c>
      <c r="AS50" s="44" t="s">
        <v>100</v>
      </c>
      <c r="AT50" s="22" t="s">
        <v>166</v>
      </c>
      <c r="AV50" s="40" t="str">
        <f t="shared" si="24"/>
        <v>REFEXT</v>
      </c>
      <c r="AW50" s="42" t="str">
        <f t="shared" si="25"/>
        <v>Référence externe</v>
      </c>
      <c r="AX50" s="4" t="str">
        <f t="shared" si="26"/>
        <v>AN</v>
      </c>
      <c r="AY50" s="4">
        <f t="shared" si="27"/>
        <v>21</v>
      </c>
      <c r="AZ50" s="4">
        <f t="shared" si="28"/>
        <v>307</v>
      </c>
      <c r="BA50" s="4">
        <f t="shared" si="29"/>
        <v>327</v>
      </c>
      <c r="BB50" s="78" t="s">
        <v>318</v>
      </c>
      <c r="BC50" s="324" t="s">
        <v>956</v>
      </c>
      <c r="BD50" s="320"/>
      <c r="BF50" s="61" t="s">
        <v>99</v>
      </c>
      <c r="BG50" s="49" t="s">
        <v>100</v>
      </c>
      <c r="BH50" s="49" t="s">
        <v>6</v>
      </c>
      <c r="BI50" s="49">
        <v>21</v>
      </c>
      <c r="BJ50" s="49">
        <v>307</v>
      </c>
      <c r="BK50" s="42">
        <f t="shared" si="30"/>
        <v>327</v>
      </c>
      <c r="BL50" s="79" t="s">
        <v>317</v>
      </c>
      <c r="BM50" s="337" t="s">
        <v>776</v>
      </c>
      <c r="BO50" s="40" t="str">
        <f t="shared" si="31"/>
        <v>REFEXT</v>
      </c>
      <c r="BP50" s="42" t="str">
        <f t="shared" si="32"/>
        <v>Référence externe</v>
      </c>
      <c r="BQ50" s="4" t="str">
        <f t="shared" si="33"/>
        <v>AN</v>
      </c>
      <c r="BR50" s="4">
        <f t="shared" si="34"/>
        <v>21</v>
      </c>
      <c r="BS50" s="4">
        <f t="shared" si="35"/>
        <v>307</v>
      </c>
      <c r="BT50" s="4">
        <f t="shared" si="36"/>
        <v>327</v>
      </c>
      <c r="BU50" s="79" t="s">
        <v>317</v>
      </c>
      <c r="BV50" s="309" t="s">
        <v>716</v>
      </c>
      <c r="BX50" s="89" t="s">
        <v>99</v>
      </c>
      <c r="BY50" s="42" t="s">
        <v>100</v>
      </c>
      <c r="BZ50" s="75" t="s">
        <v>163</v>
      </c>
      <c r="CA50" s="223"/>
      <c r="CB50" s="89" t="s">
        <v>99</v>
      </c>
      <c r="CC50" s="51" t="s">
        <v>100</v>
      </c>
      <c r="CD50" s="75" t="s">
        <v>238</v>
      </c>
      <c r="CE50" s="41" t="str">
        <f t="shared" si="37"/>
        <v>REFEXT</v>
      </c>
      <c r="CF50" s="42" t="str">
        <f t="shared" si="50"/>
        <v>Référence externe</v>
      </c>
      <c r="CG50" s="42" t="str">
        <f t="shared" si="51"/>
        <v>AN</v>
      </c>
      <c r="CH50" s="42">
        <f t="shared" si="52"/>
        <v>21</v>
      </c>
      <c r="CI50" s="42">
        <f t="shared" si="53"/>
        <v>307</v>
      </c>
      <c r="CJ50" s="4">
        <f t="shared" si="54"/>
        <v>327</v>
      </c>
      <c r="CK50" s="110" t="s">
        <v>641</v>
      </c>
      <c r="CL50" s="267" t="s">
        <v>943</v>
      </c>
      <c r="CM50" s="360"/>
      <c r="CO50" s="40" t="str">
        <f t="shared" si="38"/>
        <v>REFEXT</v>
      </c>
      <c r="CP50" s="42" t="str">
        <f t="shared" si="39"/>
        <v>Référence externe</v>
      </c>
      <c r="CQ50" s="42" t="str">
        <f t="shared" si="40"/>
        <v>AN</v>
      </c>
      <c r="CR50" s="42">
        <f t="shared" si="41"/>
        <v>21</v>
      </c>
      <c r="CS50" s="42">
        <f t="shared" si="42"/>
        <v>307</v>
      </c>
      <c r="CT50" s="42">
        <f t="shared" si="43"/>
        <v>327</v>
      </c>
      <c r="CU50" s="75" t="s">
        <v>641</v>
      </c>
      <c r="CV50" s="337" t="s">
        <v>736</v>
      </c>
      <c r="CX50" s="41" t="str">
        <f t="shared" si="55"/>
        <v>REFEXT</v>
      </c>
      <c r="CY50" s="42" t="str">
        <f t="shared" si="56"/>
        <v>Référence externe</v>
      </c>
      <c r="CZ50" s="42" t="str">
        <f t="shared" si="57"/>
        <v>AN</v>
      </c>
      <c r="DA50" s="42">
        <f t="shared" si="58"/>
        <v>21</v>
      </c>
      <c r="DB50" s="42">
        <f t="shared" si="59"/>
        <v>307</v>
      </c>
      <c r="DC50" s="4">
        <f t="shared" si="60"/>
        <v>327</v>
      </c>
      <c r="DD50" s="261" t="s">
        <v>759</v>
      </c>
      <c r="DE50" s="304" t="s">
        <v>753</v>
      </c>
      <c r="DG50" s="40" t="str">
        <f t="shared" si="44"/>
        <v>REFEXT</v>
      </c>
      <c r="DH50" s="42" t="str">
        <f t="shared" si="45"/>
        <v>Référence externe</v>
      </c>
      <c r="DI50" s="4" t="str">
        <f t="shared" si="46"/>
        <v>AN</v>
      </c>
      <c r="DJ50" s="4">
        <f t="shared" si="47"/>
        <v>21</v>
      </c>
      <c r="DK50" s="4">
        <f t="shared" si="48"/>
        <v>307</v>
      </c>
      <c r="DL50" s="4">
        <f t="shared" si="49"/>
        <v>327</v>
      </c>
      <c r="DM50" s="78" t="s">
        <v>318</v>
      </c>
      <c r="DN50" s="160" t="s">
        <v>799</v>
      </c>
    </row>
    <row r="51" spans="1:146" ht="51" x14ac:dyDescent="0.25">
      <c r="A51" s="40" t="s">
        <v>101</v>
      </c>
      <c r="B51" s="42" t="s">
        <v>102</v>
      </c>
      <c r="C51" s="5" t="s">
        <v>6</v>
      </c>
      <c r="D51" s="5">
        <v>24</v>
      </c>
      <c r="E51" s="5">
        <v>328</v>
      </c>
      <c r="F51" s="4">
        <f t="shared" si="61"/>
        <v>351</v>
      </c>
      <c r="G51" s="68" t="s">
        <v>234</v>
      </c>
      <c r="H51" s="377" t="s">
        <v>819</v>
      </c>
      <c r="I51" s="377" t="s">
        <v>838</v>
      </c>
      <c r="J51" s="377" t="s">
        <v>849</v>
      </c>
      <c r="K51" s="377" t="s">
        <v>864</v>
      </c>
      <c r="M51" s="43" t="str">
        <f t="shared" si="12"/>
        <v>NMCM</v>
      </c>
      <c r="N51" s="44" t="str">
        <f t="shared" si="13"/>
        <v>Nom du commerçant</v>
      </c>
      <c r="O51" s="44" t="str">
        <f t="shared" si="14"/>
        <v>AN</v>
      </c>
      <c r="P51" s="44">
        <f t="shared" si="15"/>
        <v>24</v>
      </c>
      <c r="Q51" s="44">
        <f t="shared" si="16"/>
        <v>328</v>
      </c>
      <c r="R51" s="44">
        <f t="shared" si="17"/>
        <v>351</v>
      </c>
      <c r="S51" s="80" t="s">
        <v>234</v>
      </c>
      <c r="T51" s="80" t="s">
        <v>517</v>
      </c>
      <c r="U51" s="80" t="s">
        <v>517</v>
      </c>
      <c r="V51" s="285" t="s">
        <v>484</v>
      </c>
      <c r="W51" s="285" t="s">
        <v>484</v>
      </c>
      <c r="X51" s="373" t="s">
        <v>484</v>
      </c>
      <c r="Y51" s="403" t="s">
        <v>484</v>
      </c>
      <c r="AA51" s="40" t="str">
        <f t="shared" si="18"/>
        <v>NMCM</v>
      </c>
      <c r="AB51" s="42" t="str">
        <f t="shared" si="19"/>
        <v>Nom du commerçant</v>
      </c>
      <c r="AC51" s="4" t="str">
        <f t="shared" si="20"/>
        <v>AN</v>
      </c>
      <c r="AD51" s="4">
        <f t="shared" si="21"/>
        <v>24</v>
      </c>
      <c r="AE51" s="4">
        <f t="shared" si="22"/>
        <v>328</v>
      </c>
      <c r="AF51" s="4">
        <f t="shared" si="23"/>
        <v>351</v>
      </c>
      <c r="AG51" s="42" t="s">
        <v>417</v>
      </c>
      <c r="AH51" s="377" t="s">
        <v>921</v>
      </c>
      <c r="AI51" s="377" t="s">
        <v>492</v>
      </c>
      <c r="AJ51" s="89" t="s">
        <v>101</v>
      </c>
      <c r="AK51" s="4" t="s">
        <v>102</v>
      </c>
      <c r="AL51" s="4" t="s">
        <v>6</v>
      </c>
      <c r="AM51" s="4">
        <v>24</v>
      </c>
      <c r="AN51" s="4">
        <v>328</v>
      </c>
      <c r="AO51" s="4">
        <v>351</v>
      </c>
      <c r="AP51" s="75"/>
      <c r="AQ51" s="71"/>
      <c r="AR51" s="90" t="s">
        <v>101</v>
      </c>
      <c r="AS51" s="44" t="s">
        <v>102</v>
      </c>
      <c r="AT51" s="23" t="s">
        <v>166</v>
      </c>
      <c r="AU51" s="108"/>
      <c r="AV51" s="43" t="str">
        <f t="shared" si="24"/>
        <v>NMCM</v>
      </c>
      <c r="AW51" s="44" t="str">
        <f t="shared" si="25"/>
        <v>Nom du commerçant</v>
      </c>
      <c r="AX51" s="44" t="str">
        <f t="shared" si="26"/>
        <v>AN</v>
      </c>
      <c r="AY51" s="44">
        <f t="shared" si="27"/>
        <v>24</v>
      </c>
      <c r="AZ51" s="44">
        <f t="shared" si="28"/>
        <v>328</v>
      </c>
      <c r="BA51" s="44">
        <f t="shared" si="29"/>
        <v>351</v>
      </c>
      <c r="BB51" s="80"/>
      <c r="BC51" s="285" t="s">
        <v>484</v>
      </c>
      <c r="BD51" s="294"/>
      <c r="BF51" s="40" t="s">
        <v>101</v>
      </c>
      <c r="BG51" s="42" t="s">
        <v>102</v>
      </c>
      <c r="BH51" s="5" t="s">
        <v>6</v>
      </c>
      <c r="BI51" s="5">
        <v>24</v>
      </c>
      <c r="BJ51" s="5">
        <v>328</v>
      </c>
      <c r="BK51" s="4">
        <f t="shared" si="30"/>
        <v>351</v>
      </c>
      <c r="BL51" s="68" t="s">
        <v>234</v>
      </c>
      <c r="BM51" s="295" t="s">
        <v>484</v>
      </c>
      <c r="BO51" s="43" t="str">
        <f t="shared" si="31"/>
        <v>NMCM</v>
      </c>
      <c r="BP51" s="44" t="str">
        <f t="shared" si="32"/>
        <v>Nom du commerçant</v>
      </c>
      <c r="BQ51" s="44" t="str">
        <f t="shared" si="33"/>
        <v>AN</v>
      </c>
      <c r="BR51" s="44">
        <f t="shared" si="34"/>
        <v>24</v>
      </c>
      <c r="BS51" s="44">
        <f t="shared" si="35"/>
        <v>328</v>
      </c>
      <c r="BT51" s="44">
        <f t="shared" si="36"/>
        <v>351</v>
      </c>
      <c r="BU51" s="80" t="s">
        <v>234</v>
      </c>
      <c r="BV51" s="303" t="s">
        <v>484</v>
      </c>
      <c r="BX51" s="90" t="s">
        <v>101</v>
      </c>
      <c r="BY51" s="44" t="s">
        <v>102</v>
      </c>
      <c r="BZ51" s="98" t="s">
        <v>166</v>
      </c>
      <c r="CA51" s="223"/>
      <c r="CB51" s="90" t="s">
        <v>101</v>
      </c>
      <c r="CC51" s="52" t="s">
        <v>102</v>
      </c>
      <c r="CD51" s="98" t="s">
        <v>166</v>
      </c>
      <c r="CE51" s="43" t="str">
        <f t="shared" si="37"/>
        <v>NMCM</v>
      </c>
      <c r="CF51" s="44" t="str">
        <f t="shared" si="50"/>
        <v>Nom du commerçant</v>
      </c>
      <c r="CG51" s="64" t="str">
        <f t="shared" si="51"/>
        <v>AN</v>
      </c>
      <c r="CH51" s="64">
        <f t="shared" si="52"/>
        <v>24</v>
      </c>
      <c r="CI51" s="64">
        <f t="shared" si="53"/>
        <v>328</v>
      </c>
      <c r="CJ51" s="44">
        <f t="shared" si="54"/>
        <v>351</v>
      </c>
      <c r="CK51" s="111"/>
      <c r="CL51" s="268" t="s">
        <v>484</v>
      </c>
      <c r="CM51" s="350"/>
      <c r="CO51" s="43" t="str">
        <f t="shared" si="38"/>
        <v>NMCM</v>
      </c>
      <c r="CP51" s="44" t="str">
        <f t="shared" si="39"/>
        <v>Nom du commerçant</v>
      </c>
      <c r="CQ51" s="44" t="str">
        <f t="shared" si="40"/>
        <v>AN</v>
      </c>
      <c r="CR51" s="44">
        <f t="shared" si="41"/>
        <v>24</v>
      </c>
      <c r="CS51" s="44">
        <f t="shared" si="42"/>
        <v>328</v>
      </c>
      <c r="CT51" s="44">
        <f t="shared" si="43"/>
        <v>351</v>
      </c>
      <c r="CU51" s="80" t="s">
        <v>517</v>
      </c>
      <c r="CV51" s="294" t="s">
        <v>484</v>
      </c>
      <c r="CX51" s="40" t="str">
        <f t="shared" si="55"/>
        <v>NMCM</v>
      </c>
      <c r="CY51" s="42" t="str">
        <f t="shared" si="56"/>
        <v>Nom du commerçant</v>
      </c>
      <c r="CZ51" s="5" t="str">
        <f t="shared" si="57"/>
        <v>AN</v>
      </c>
      <c r="DA51" s="5">
        <f t="shared" si="58"/>
        <v>24</v>
      </c>
      <c r="DB51" s="5">
        <f t="shared" si="59"/>
        <v>328</v>
      </c>
      <c r="DC51" s="4">
        <f t="shared" si="60"/>
        <v>351</v>
      </c>
      <c r="DD51" s="106" t="s">
        <v>382</v>
      </c>
      <c r="DE51" s="304" t="s">
        <v>754</v>
      </c>
      <c r="DG51" s="43" t="str">
        <f t="shared" si="44"/>
        <v>NMCM</v>
      </c>
      <c r="DH51" s="44" t="str">
        <f t="shared" si="45"/>
        <v>Nom du commerçant</v>
      </c>
      <c r="DI51" s="44" t="str">
        <f t="shared" si="46"/>
        <v>AN</v>
      </c>
      <c r="DJ51" s="44">
        <f t="shared" si="47"/>
        <v>24</v>
      </c>
      <c r="DK51" s="44">
        <f t="shared" si="48"/>
        <v>328</v>
      </c>
      <c r="DL51" s="44">
        <f t="shared" si="49"/>
        <v>351</v>
      </c>
      <c r="DM51" s="80"/>
      <c r="DN51" s="161" t="s">
        <v>484</v>
      </c>
    </row>
    <row r="52" spans="1:146" ht="25.5" customHeight="1" x14ac:dyDescent="0.25">
      <c r="A52" s="54" t="s">
        <v>103</v>
      </c>
      <c r="B52" s="53" t="s">
        <v>104</v>
      </c>
      <c r="C52" s="5" t="s">
        <v>6</v>
      </c>
      <c r="D52" s="5">
        <v>6</v>
      </c>
      <c r="E52" s="5">
        <v>352</v>
      </c>
      <c r="F52" s="4">
        <f t="shared" si="61"/>
        <v>357</v>
      </c>
      <c r="G52" s="81" t="s">
        <v>277</v>
      </c>
      <c r="H52" s="377" t="s">
        <v>820</v>
      </c>
      <c r="I52" s="377" t="s">
        <v>820</v>
      </c>
      <c r="J52" s="377" t="s">
        <v>820</v>
      </c>
      <c r="K52" s="377" t="s">
        <v>820</v>
      </c>
      <c r="M52" s="40" t="str">
        <f t="shared" si="12"/>
        <v>DTVL</v>
      </c>
      <c r="N52" s="42" t="str">
        <f t="shared" si="13"/>
        <v>Date de Valeur</v>
      </c>
      <c r="O52" s="4" t="str">
        <f t="shared" si="14"/>
        <v>AN</v>
      </c>
      <c r="P52" s="4">
        <f t="shared" si="15"/>
        <v>6</v>
      </c>
      <c r="Q52" s="4">
        <f t="shared" si="16"/>
        <v>352</v>
      </c>
      <c r="R52" s="4">
        <f t="shared" si="17"/>
        <v>357</v>
      </c>
      <c r="S52" s="109" t="s">
        <v>277</v>
      </c>
      <c r="T52" s="109" t="s">
        <v>513</v>
      </c>
      <c r="U52" s="109" t="s">
        <v>553</v>
      </c>
      <c r="V52" s="377" t="s">
        <v>820</v>
      </c>
      <c r="W52" s="377" t="s">
        <v>820</v>
      </c>
      <c r="X52" s="377" t="s">
        <v>820</v>
      </c>
      <c r="Y52" s="194" t="s">
        <v>820</v>
      </c>
      <c r="AA52" s="40" t="str">
        <f t="shared" si="18"/>
        <v>DTVL</v>
      </c>
      <c r="AB52" s="42" t="str">
        <f t="shared" si="19"/>
        <v>Date de Valeur</v>
      </c>
      <c r="AC52" s="4" t="str">
        <f t="shared" si="20"/>
        <v>AN</v>
      </c>
      <c r="AD52" s="4">
        <f t="shared" si="21"/>
        <v>6</v>
      </c>
      <c r="AE52" s="4">
        <f t="shared" si="22"/>
        <v>352</v>
      </c>
      <c r="AF52" s="4">
        <f t="shared" si="23"/>
        <v>357</v>
      </c>
      <c r="AG52" s="4" t="s">
        <v>418</v>
      </c>
      <c r="AH52" s="372" t="s">
        <v>922</v>
      </c>
      <c r="AI52" s="372" t="s">
        <v>922</v>
      </c>
      <c r="AJ52" s="89" t="s">
        <v>103</v>
      </c>
      <c r="AK52" s="4" t="s">
        <v>104</v>
      </c>
      <c r="AL52" s="4" t="s">
        <v>6</v>
      </c>
      <c r="AM52" s="4">
        <v>6</v>
      </c>
      <c r="AN52" s="4">
        <v>352</v>
      </c>
      <c r="AO52" s="4">
        <v>357</v>
      </c>
      <c r="AP52" s="94" t="s">
        <v>277</v>
      </c>
      <c r="AQ52" s="71"/>
      <c r="AR52" s="90" t="s">
        <v>103</v>
      </c>
      <c r="AS52" s="52" t="s">
        <v>104</v>
      </c>
      <c r="AT52" s="23" t="s">
        <v>166</v>
      </c>
      <c r="AV52" s="43" t="str">
        <f t="shared" si="24"/>
        <v>DTVL</v>
      </c>
      <c r="AW52" s="44" t="str">
        <f t="shared" si="25"/>
        <v>Date de Valeur</v>
      </c>
      <c r="AX52" s="44" t="str">
        <f t="shared" si="26"/>
        <v>AN</v>
      </c>
      <c r="AY52" s="44">
        <f t="shared" si="27"/>
        <v>6</v>
      </c>
      <c r="AZ52" s="44">
        <f t="shared" si="28"/>
        <v>352</v>
      </c>
      <c r="BA52" s="44">
        <f t="shared" si="29"/>
        <v>357</v>
      </c>
      <c r="BB52" s="169" t="s">
        <v>277</v>
      </c>
      <c r="BC52" s="326" t="s">
        <v>449</v>
      </c>
      <c r="BD52" s="327"/>
      <c r="BF52" s="54" t="s">
        <v>103</v>
      </c>
      <c r="BG52" s="53" t="s">
        <v>104</v>
      </c>
      <c r="BH52" s="5" t="s">
        <v>6</v>
      </c>
      <c r="BI52" s="5">
        <v>6</v>
      </c>
      <c r="BJ52" s="5">
        <v>352</v>
      </c>
      <c r="BK52" s="4">
        <f t="shared" si="30"/>
        <v>357</v>
      </c>
      <c r="BL52" s="81" t="s">
        <v>277</v>
      </c>
      <c r="BM52" s="295" t="s">
        <v>449</v>
      </c>
      <c r="BO52" s="43" t="str">
        <f t="shared" si="31"/>
        <v>DTVL</v>
      </c>
      <c r="BP52" s="44" t="str">
        <f t="shared" si="32"/>
        <v>Date de Valeur</v>
      </c>
      <c r="BQ52" s="44" t="str">
        <f t="shared" si="33"/>
        <v>AN</v>
      </c>
      <c r="BR52" s="44">
        <f t="shared" si="34"/>
        <v>6</v>
      </c>
      <c r="BS52" s="44">
        <f t="shared" si="35"/>
        <v>352</v>
      </c>
      <c r="BT52" s="44">
        <f t="shared" si="36"/>
        <v>357</v>
      </c>
      <c r="BU52" s="119" t="s">
        <v>277</v>
      </c>
      <c r="BV52" s="303" t="s">
        <v>449</v>
      </c>
      <c r="BX52" s="90" t="s">
        <v>103</v>
      </c>
      <c r="BY52" s="52" t="s">
        <v>104</v>
      </c>
      <c r="BZ52" s="98" t="s">
        <v>166</v>
      </c>
      <c r="CA52" s="223"/>
      <c r="CB52" s="90" t="s">
        <v>103</v>
      </c>
      <c r="CC52" s="52" t="s">
        <v>104</v>
      </c>
      <c r="CD52" s="98" t="s">
        <v>166</v>
      </c>
      <c r="CE52" s="54" t="str">
        <f t="shared" si="37"/>
        <v>DTVL</v>
      </c>
      <c r="CF52" s="42" t="str">
        <f t="shared" si="50"/>
        <v>Date de Valeur</v>
      </c>
      <c r="CG52" s="5" t="str">
        <f t="shared" si="51"/>
        <v>AN</v>
      </c>
      <c r="CH52" s="5">
        <f t="shared" si="52"/>
        <v>6</v>
      </c>
      <c r="CI52" s="5">
        <f t="shared" si="53"/>
        <v>352</v>
      </c>
      <c r="CJ52" s="4">
        <f t="shared" si="54"/>
        <v>357</v>
      </c>
      <c r="CK52" s="110" t="s">
        <v>642</v>
      </c>
      <c r="CL52" s="267" t="s">
        <v>944</v>
      </c>
      <c r="CM52" s="362"/>
      <c r="CO52" s="40" t="str">
        <f t="shared" si="38"/>
        <v>DTVL</v>
      </c>
      <c r="CP52" s="42" t="str">
        <f t="shared" si="39"/>
        <v>Date de Valeur</v>
      </c>
      <c r="CQ52" s="4" t="str">
        <f t="shared" si="40"/>
        <v>AN</v>
      </c>
      <c r="CR52" s="4">
        <f t="shared" si="41"/>
        <v>6</v>
      </c>
      <c r="CS52" s="4">
        <f t="shared" si="42"/>
        <v>352</v>
      </c>
      <c r="CT52" s="4">
        <f t="shared" si="43"/>
        <v>357</v>
      </c>
      <c r="CU52" s="75" t="s">
        <v>642</v>
      </c>
      <c r="CV52" s="295" t="s">
        <v>737</v>
      </c>
      <c r="CX52" s="54" t="str">
        <f t="shared" si="55"/>
        <v>DTVL</v>
      </c>
      <c r="CY52" s="42" t="str">
        <f t="shared" si="56"/>
        <v>Date de Valeur</v>
      </c>
      <c r="CZ52" s="5" t="str">
        <f t="shared" si="57"/>
        <v>AN</v>
      </c>
      <c r="DA52" s="5">
        <f t="shared" si="58"/>
        <v>6</v>
      </c>
      <c r="DB52" s="5">
        <f t="shared" si="59"/>
        <v>352</v>
      </c>
      <c r="DC52" s="4">
        <f t="shared" si="60"/>
        <v>357</v>
      </c>
      <c r="DD52" s="106" t="s">
        <v>673</v>
      </c>
      <c r="DE52" s="430" t="s">
        <v>755</v>
      </c>
      <c r="DG52" s="43" t="str">
        <f t="shared" si="44"/>
        <v>DTVL</v>
      </c>
      <c r="DH52" s="44" t="str">
        <f t="shared" si="45"/>
        <v>Date de Valeur</v>
      </c>
      <c r="DI52" s="44" t="str">
        <f t="shared" si="46"/>
        <v>AN</v>
      </c>
      <c r="DJ52" s="44">
        <f t="shared" si="47"/>
        <v>6</v>
      </c>
      <c r="DK52" s="44">
        <f t="shared" si="48"/>
        <v>352</v>
      </c>
      <c r="DL52" s="44">
        <f t="shared" si="49"/>
        <v>357</v>
      </c>
      <c r="DM52" s="169" t="s">
        <v>277</v>
      </c>
      <c r="DN52" s="192" t="s">
        <v>449</v>
      </c>
    </row>
    <row r="53" spans="1:146" ht="51.75" customHeight="1" x14ac:dyDescent="0.25">
      <c r="A53" s="54" t="s">
        <v>105</v>
      </c>
      <c r="B53" s="53" t="s">
        <v>106</v>
      </c>
      <c r="C53" s="5" t="s">
        <v>10</v>
      </c>
      <c r="D53" s="5">
        <v>6</v>
      </c>
      <c r="E53" s="5">
        <v>358</v>
      </c>
      <c r="F53" s="4">
        <f t="shared" si="61"/>
        <v>363</v>
      </c>
      <c r="G53" s="82" t="s">
        <v>107</v>
      </c>
      <c r="H53" s="372" t="s">
        <v>391</v>
      </c>
      <c r="I53" s="372" t="s">
        <v>391</v>
      </c>
      <c r="J53" s="372" t="s">
        <v>391</v>
      </c>
      <c r="K53" s="372" t="s">
        <v>391</v>
      </c>
      <c r="M53" s="40" t="str">
        <f t="shared" si="12"/>
        <v>NBFCT</v>
      </c>
      <c r="N53" s="42" t="str">
        <f t="shared" si="13"/>
        <v>Nombre de factures</v>
      </c>
      <c r="O53" s="4" t="str">
        <f t="shared" si="14"/>
        <v>N</v>
      </c>
      <c r="P53" s="4">
        <f t="shared" si="15"/>
        <v>6</v>
      </c>
      <c r="Q53" s="4">
        <f t="shared" si="16"/>
        <v>358</v>
      </c>
      <c r="R53" s="4">
        <f t="shared" si="17"/>
        <v>363</v>
      </c>
      <c r="S53" s="110" t="s">
        <v>107</v>
      </c>
      <c r="T53" s="110" t="s">
        <v>518</v>
      </c>
      <c r="U53" s="110" t="s">
        <v>518</v>
      </c>
      <c r="V53" s="372" t="s">
        <v>391</v>
      </c>
      <c r="W53" s="372" t="s">
        <v>391</v>
      </c>
      <c r="X53" s="372" t="s">
        <v>391</v>
      </c>
      <c r="Y53" s="410" t="s">
        <v>391</v>
      </c>
      <c r="AA53" s="40" t="str">
        <f t="shared" si="18"/>
        <v>NBFCT</v>
      </c>
      <c r="AB53" s="42" t="str">
        <f t="shared" si="19"/>
        <v>Nombre de factures</v>
      </c>
      <c r="AC53" s="4" t="str">
        <f t="shared" si="20"/>
        <v>N</v>
      </c>
      <c r="AD53" s="4">
        <f t="shared" si="21"/>
        <v>6</v>
      </c>
      <c r="AE53" s="4">
        <f t="shared" si="22"/>
        <v>358</v>
      </c>
      <c r="AF53" s="4">
        <f t="shared" si="23"/>
        <v>363</v>
      </c>
      <c r="AG53" s="5" t="s">
        <v>384</v>
      </c>
      <c r="AH53" s="378" t="s">
        <v>391</v>
      </c>
      <c r="AI53" s="378" t="s">
        <v>391</v>
      </c>
      <c r="AJ53" s="89" t="s">
        <v>144</v>
      </c>
      <c r="AK53" s="4" t="s">
        <v>106</v>
      </c>
      <c r="AL53" s="4" t="s">
        <v>10</v>
      </c>
      <c r="AM53" s="4">
        <v>6</v>
      </c>
      <c r="AN53" s="4">
        <v>358</v>
      </c>
      <c r="AO53" s="4">
        <v>363</v>
      </c>
      <c r="AP53" s="75" t="s">
        <v>239</v>
      </c>
      <c r="AQ53" s="71"/>
      <c r="AR53" s="90" t="s">
        <v>105</v>
      </c>
      <c r="AS53" s="52" t="s">
        <v>106</v>
      </c>
      <c r="AT53" s="23" t="s">
        <v>166</v>
      </c>
      <c r="AV53" s="40" t="str">
        <f t="shared" si="24"/>
        <v>NBFCT</v>
      </c>
      <c r="AW53" s="42" t="str">
        <f t="shared" si="25"/>
        <v>Nombre de factures</v>
      </c>
      <c r="AX53" s="4" t="str">
        <f t="shared" si="26"/>
        <v>N</v>
      </c>
      <c r="AY53" s="4">
        <f t="shared" si="27"/>
        <v>6</v>
      </c>
      <c r="AZ53" s="4">
        <f t="shared" si="28"/>
        <v>358</v>
      </c>
      <c r="BA53" s="4">
        <f t="shared" si="29"/>
        <v>363</v>
      </c>
      <c r="BB53" s="100" t="s">
        <v>107</v>
      </c>
      <c r="BC53" s="328" t="s">
        <v>391</v>
      </c>
      <c r="BD53" s="295"/>
      <c r="BF53" s="54" t="s">
        <v>105</v>
      </c>
      <c r="BG53" s="53" t="s">
        <v>106</v>
      </c>
      <c r="BH53" s="5" t="s">
        <v>10</v>
      </c>
      <c r="BI53" s="5">
        <v>6</v>
      </c>
      <c r="BJ53" s="5">
        <v>358</v>
      </c>
      <c r="BK53" s="4">
        <f t="shared" si="30"/>
        <v>363</v>
      </c>
      <c r="BL53" s="82" t="s">
        <v>107</v>
      </c>
      <c r="BM53" s="320" t="s">
        <v>391</v>
      </c>
      <c r="BO53" s="40" t="str">
        <f t="shared" si="31"/>
        <v>NBFCT</v>
      </c>
      <c r="BP53" s="42" t="str">
        <f t="shared" si="32"/>
        <v>Nombre de factures</v>
      </c>
      <c r="BQ53" s="4" t="str">
        <f t="shared" si="33"/>
        <v>N</v>
      </c>
      <c r="BR53" s="4">
        <f t="shared" si="34"/>
        <v>6</v>
      </c>
      <c r="BS53" s="4">
        <f t="shared" si="35"/>
        <v>358</v>
      </c>
      <c r="BT53" s="4">
        <f t="shared" si="36"/>
        <v>363</v>
      </c>
      <c r="BU53" s="82" t="s">
        <v>107</v>
      </c>
      <c r="BV53" s="301" t="s">
        <v>391</v>
      </c>
      <c r="BX53" s="90" t="s">
        <v>105</v>
      </c>
      <c r="BY53" s="52" t="s">
        <v>106</v>
      </c>
      <c r="BZ53" s="98" t="s">
        <v>166</v>
      </c>
      <c r="CA53" s="223"/>
      <c r="CB53" s="90" t="s">
        <v>105</v>
      </c>
      <c r="CC53" s="52" t="s">
        <v>106</v>
      </c>
      <c r="CD53" s="98" t="s">
        <v>166</v>
      </c>
      <c r="CE53" s="54" t="str">
        <f t="shared" si="37"/>
        <v>NBFCT</v>
      </c>
      <c r="CF53" s="42" t="str">
        <f t="shared" si="50"/>
        <v>Nombre de factures</v>
      </c>
      <c r="CG53" s="5" t="str">
        <f t="shared" si="51"/>
        <v>N</v>
      </c>
      <c r="CH53" s="5">
        <f t="shared" si="52"/>
        <v>6</v>
      </c>
      <c r="CI53" s="5">
        <f t="shared" si="53"/>
        <v>358</v>
      </c>
      <c r="CJ53" s="4">
        <f t="shared" si="54"/>
        <v>363</v>
      </c>
      <c r="CK53" s="109" t="s">
        <v>643</v>
      </c>
      <c r="CL53" s="269" t="s">
        <v>391</v>
      </c>
      <c r="CM53" s="351"/>
      <c r="CO53" s="40" t="str">
        <f t="shared" si="38"/>
        <v>NBFCT</v>
      </c>
      <c r="CP53" s="42" t="str">
        <f t="shared" si="39"/>
        <v>Nombre de factures</v>
      </c>
      <c r="CQ53" s="4" t="str">
        <f t="shared" si="40"/>
        <v>N</v>
      </c>
      <c r="CR53" s="4">
        <f t="shared" si="41"/>
        <v>6</v>
      </c>
      <c r="CS53" s="4">
        <f t="shared" si="42"/>
        <v>358</v>
      </c>
      <c r="CT53" s="4">
        <f t="shared" si="43"/>
        <v>363</v>
      </c>
      <c r="CU53" s="68" t="s">
        <v>643</v>
      </c>
      <c r="CV53" s="320" t="s">
        <v>391</v>
      </c>
      <c r="CX53" s="54" t="str">
        <f t="shared" si="55"/>
        <v>NBFCT</v>
      </c>
      <c r="CY53" s="42" t="str">
        <f t="shared" si="56"/>
        <v>Nombre de factures</v>
      </c>
      <c r="CZ53" s="5" t="str">
        <f t="shared" si="57"/>
        <v>N</v>
      </c>
      <c r="DA53" s="5">
        <f t="shared" si="58"/>
        <v>6</v>
      </c>
      <c r="DB53" s="5">
        <f t="shared" si="59"/>
        <v>358</v>
      </c>
      <c r="DC53" s="4">
        <f t="shared" si="60"/>
        <v>363</v>
      </c>
      <c r="DD53" s="106" t="s">
        <v>391</v>
      </c>
      <c r="DE53" s="304" t="s">
        <v>391</v>
      </c>
      <c r="DG53" s="40" t="str">
        <f t="shared" si="44"/>
        <v>NBFCT</v>
      </c>
      <c r="DH53" s="42" t="str">
        <f t="shared" si="45"/>
        <v>Nombre de factures</v>
      </c>
      <c r="DI53" s="4" t="str">
        <f t="shared" si="46"/>
        <v>N</v>
      </c>
      <c r="DJ53" s="4">
        <f t="shared" si="47"/>
        <v>6</v>
      </c>
      <c r="DK53" s="4">
        <f t="shared" si="48"/>
        <v>358</v>
      </c>
      <c r="DL53" s="4">
        <f t="shared" si="49"/>
        <v>363</v>
      </c>
      <c r="DM53" s="100" t="s">
        <v>107</v>
      </c>
      <c r="DN53" s="160" t="s">
        <v>391</v>
      </c>
    </row>
    <row r="54" spans="1:146" ht="25.5" x14ac:dyDescent="0.25">
      <c r="A54" s="54" t="s">
        <v>108</v>
      </c>
      <c r="B54" s="53" t="s">
        <v>109</v>
      </c>
      <c r="C54" s="5" t="s">
        <v>6</v>
      </c>
      <c r="D54" s="5">
        <v>5</v>
      </c>
      <c r="E54" s="5">
        <v>364</v>
      </c>
      <c r="F54" s="4">
        <f t="shared" si="61"/>
        <v>368</v>
      </c>
      <c r="G54" s="82" t="s">
        <v>107</v>
      </c>
      <c r="H54" s="372" t="s">
        <v>821</v>
      </c>
      <c r="I54" s="372" t="s">
        <v>839</v>
      </c>
      <c r="J54" s="372" t="s">
        <v>850</v>
      </c>
      <c r="K54" s="372" t="s">
        <v>850</v>
      </c>
      <c r="M54" s="43" t="str">
        <f t="shared" si="12"/>
        <v>NUREM</v>
      </c>
      <c r="N54" s="44" t="str">
        <f t="shared" si="13"/>
        <v>Numéro de remise</v>
      </c>
      <c r="O54" s="44" t="str">
        <f t="shared" si="14"/>
        <v>AN</v>
      </c>
      <c r="P54" s="44">
        <f t="shared" si="15"/>
        <v>5</v>
      </c>
      <c r="Q54" s="44">
        <f t="shared" si="16"/>
        <v>364</v>
      </c>
      <c r="R54" s="44">
        <f t="shared" si="17"/>
        <v>368</v>
      </c>
      <c r="S54" s="111" t="s">
        <v>107</v>
      </c>
      <c r="T54" s="111" t="s">
        <v>518</v>
      </c>
      <c r="U54" s="111" t="s">
        <v>518</v>
      </c>
      <c r="V54" s="373" t="s">
        <v>481</v>
      </c>
      <c r="W54" s="373" t="s">
        <v>481</v>
      </c>
      <c r="X54" s="373" t="s">
        <v>481</v>
      </c>
      <c r="Y54" s="193" t="s">
        <v>481</v>
      </c>
      <c r="AA54" s="43" t="str">
        <f t="shared" si="18"/>
        <v>NUREM</v>
      </c>
      <c r="AB54" s="44" t="str">
        <f t="shared" si="19"/>
        <v>Numéro de remise</v>
      </c>
      <c r="AC54" s="44" t="str">
        <f t="shared" si="20"/>
        <v>AN</v>
      </c>
      <c r="AD54" s="44">
        <f t="shared" si="21"/>
        <v>5</v>
      </c>
      <c r="AE54" s="44">
        <f t="shared" si="22"/>
        <v>364</v>
      </c>
      <c r="AF54" s="44">
        <f t="shared" si="23"/>
        <v>368</v>
      </c>
      <c r="AG54" s="64" t="s">
        <v>382</v>
      </c>
      <c r="AH54" s="379" t="s">
        <v>481</v>
      </c>
      <c r="AI54" s="379" t="s">
        <v>481</v>
      </c>
      <c r="AJ54" s="89" t="s">
        <v>145</v>
      </c>
      <c r="AK54" s="4" t="s">
        <v>109</v>
      </c>
      <c r="AL54" s="4" t="s">
        <v>6</v>
      </c>
      <c r="AM54" s="4">
        <v>5</v>
      </c>
      <c r="AN54" s="4">
        <v>364</v>
      </c>
      <c r="AO54" s="4">
        <v>368</v>
      </c>
      <c r="AP54" s="75"/>
      <c r="AQ54" s="71"/>
      <c r="AR54" s="90" t="s">
        <v>108</v>
      </c>
      <c r="AS54" s="52" t="s">
        <v>109</v>
      </c>
      <c r="AT54" s="23" t="s">
        <v>166</v>
      </c>
      <c r="AV54" s="43" t="str">
        <f t="shared" si="24"/>
        <v>NUREM</v>
      </c>
      <c r="AW54" s="44" t="str">
        <f t="shared" si="25"/>
        <v>Numéro de remise</v>
      </c>
      <c r="AX54" s="44" t="str">
        <f t="shared" si="26"/>
        <v>AN</v>
      </c>
      <c r="AY54" s="44">
        <f t="shared" si="27"/>
        <v>5</v>
      </c>
      <c r="AZ54" s="44">
        <f t="shared" si="28"/>
        <v>364</v>
      </c>
      <c r="BA54" s="44">
        <f t="shared" si="29"/>
        <v>368</v>
      </c>
      <c r="BB54" s="80" t="s">
        <v>107</v>
      </c>
      <c r="BC54" s="285" t="s">
        <v>481</v>
      </c>
      <c r="BD54" s="294"/>
      <c r="BF54" s="54" t="s">
        <v>108</v>
      </c>
      <c r="BG54" s="53" t="s">
        <v>109</v>
      </c>
      <c r="BH54" s="5" t="s">
        <v>6</v>
      </c>
      <c r="BI54" s="5">
        <v>5</v>
      </c>
      <c r="BJ54" s="5">
        <v>364</v>
      </c>
      <c r="BK54" s="4">
        <f t="shared" si="30"/>
        <v>368</v>
      </c>
      <c r="BL54" s="82" t="s">
        <v>107</v>
      </c>
      <c r="BM54" s="320" t="s">
        <v>481</v>
      </c>
      <c r="BO54" s="40" t="str">
        <f t="shared" si="31"/>
        <v>NUREM</v>
      </c>
      <c r="BP54" s="42" t="str">
        <f t="shared" si="32"/>
        <v>Numéro de remise</v>
      </c>
      <c r="BQ54" s="42" t="str">
        <f t="shared" si="33"/>
        <v>AN</v>
      </c>
      <c r="BR54" s="42">
        <f t="shared" si="34"/>
        <v>5</v>
      </c>
      <c r="BS54" s="42">
        <f t="shared" si="35"/>
        <v>364</v>
      </c>
      <c r="BT54" s="42">
        <f t="shared" si="36"/>
        <v>368</v>
      </c>
      <c r="BU54" s="82" t="s">
        <v>107</v>
      </c>
      <c r="BV54" s="301" t="s">
        <v>455</v>
      </c>
      <c r="BX54" s="90" t="s">
        <v>108</v>
      </c>
      <c r="BY54" s="52" t="s">
        <v>109</v>
      </c>
      <c r="BZ54" s="98" t="s">
        <v>166</v>
      </c>
      <c r="CA54" s="223"/>
      <c r="CB54" s="90" t="s">
        <v>108</v>
      </c>
      <c r="CC54" s="52" t="s">
        <v>109</v>
      </c>
      <c r="CD54" s="98" t="s">
        <v>166</v>
      </c>
      <c r="CE54" s="63" t="str">
        <f t="shared" si="37"/>
        <v>NUREM</v>
      </c>
      <c r="CF54" s="44" t="str">
        <f t="shared" si="50"/>
        <v>Numéro de remise</v>
      </c>
      <c r="CG54" s="64" t="str">
        <f t="shared" si="51"/>
        <v>AN</v>
      </c>
      <c r="CH54" s="64">
        <f t="shared" si="52"/>
        <v>5</v>
      </c>
      <c r="CI54" s="64">
        <f t="shared" si="53"/>
        <v>364</v>
      </c>
      <c r="CJ54" s="44">
        <f t="shared" si="54"/>
        <v>368</v>
      </c>
      <c r="CK54" s="111" t="s">
        <v>644</v>
      </c>
      <c r="CL54" s="268" t="s">
        <v>481</v>
      </c>
      <c r="CM54" s="350"/>
      <c r="CO54" s="43" t="str">
        <f t="shared" si="38"/>
        <v>NUREM</v>
      </c>
      <c r="CP54" s="44" t="str">
        <f t="shared" si="39"/>
        <v>Numéro de remise</v>
      </c>
      <c r="CQ54" s="44" t="str">
        <f t="shared" si="40"/>
        <v>AN</v>
      </c>
      <c r="CR54" s="44">
        <f t="shared" si="41"/>
        <v>5</v>
      </c>
      <c r="CS54" s="44">
        <f t="shared" si="42"/>
        <v>364</v>
      </c>
      <c r="CT54" s="44">
        <f t="shared" si="43"/>
        <v>368</v>
      </c>
      <c r="CU54" s="80" t="s">
        <v>644</v>
      </c>
      <c r="CV54" s="294" t="s">
        <v>481</v>
      </c>
      <c r="CX54" s="63" t="str">
        <f t="shared" si="55"/>
        <v>NUREM</v>
      </c>
      <c r="CY54" s="44" t="str">
        <f t="shared" si="56"/>
        <v>Numéro de remise</v>
      </c>
      <c r="CZ54" s="64" t="str">
        <f t="shared" si="57"/>
        <v>AN</v>
      </c>
      <c r="DA54" s="64">
        <f t="shared" si="58"/>
        <v>5</v>
      </c>
      <c r="DB54" s="64">
        <f t="shared" si="59"/>
        <v>364</v>
      </c>
      <c r="DC54" s="44">
        <f t="shared" si="60"/>
        <v>368</v>
      </c>
      <c r="DD54" s="52" t="s">
        <v>382</v>
      </c>
      <c r="DE54" s="303" t="s">
        <v>481</v>
      </c>
      <c r="DG54" s="43" t="str">
        <f t="shared" si="44"/>
        <v>NUREM</v>
      </c>
      <c r="DH54" s="44" t="str">
        <f t="shared" si="45"/>
        <v>Numéro de remise</v>
      </c>
      <c r="DI54" s="44" t="str">
        <f t="shared" si="46"/>
        <v>AN</v>
      </c>
      <c r="DJ54" s="44">
        <f t="shared" si="47"/>
        <v>5</v>
      </c>
      <c r="DK54" s="44">
        <f t="shared" si="48"/>
        <v>364</v>
      </c>
      <c r="DL54" s="44">
        <f t="shared" si="49"/>
        <v>368</v>
      </c>
      <c r="DM54" s="80" t="s">
        <v>107</v>
      </c>
      <c r="DN54" s="160" t="s">
        <v>455</v>
      </c>
    </row>
    <row r="55" spans="1:146" ht="114.75" x14ac:dyDescent="0.25">
      <c r="A55" s="54" t="s">
        <v>110</v>
      </c>
      <c r="B55" s="53" t="s">
        <v>111</v>
      </c>
      <c r="C55" s="5" t="s">
        <v>10</v>
      </c>
      <c r="D55" s="5">
        <v>16</v>
      </c>
      <c r="E55" s="5">
        <v>369</v>
      </c>
      <c r="F55" s="4">
        <f t="shared" si="61"/>
        <v>384</v>
      </c>
      <c r="G55" s="82" t="s">
        <v>341</v>
      </c>
      <c r="H55" s="372" t="s">
        <v>812</v>
      </c>
      <c r="I55" s="372" t="s">
        <v>829</v>
      </c>
      <c r="J55" s="372" t="s">
        <v>851</v>
      </c>
      <c r="K55" s="372" t="s">
        <v>857</v>
      </c>
      <c r="M55" s="40" t="str">
        <f t="shared" si="12"/>
        <v>MTNT</v>
      </c>
      <c r="N55" s="42" t="str">
        <f t="shared" si="13"/>
        <v>Montant net</v>
      </c>
      <c r="O55" s="4" t="str">
        <f t="shared" si="14"/>
        <v>N</v>
      </c>
      <c r="P55" s="4">
        <f t="shared" si="15"/>
        <v>16</v>
      </c>
      <c r="Q55" s="4">
        <f t="shared" si="16"/>
        <v>369</v>
      </c>
      <c r="R55" s="4">
        <f t="shared" si="17"/>
        <v>384</v>
      </c>
      <c r="S55" s="110" t="s">
        <v>341</v>
      </c>
      <c r="T55" s="110" t="s">
        <v>519</v>
      </c>
      <c r="U55" s="110" t="s">
        <v>573</v>
      </c>
      <c r="V55" s="372" t="s">
        <v>898</v>
      </c>
      <c r="W55" s="372" t="s">
        <v>908</v>
      </c>
      <c r="X55" s="372" t="s">
        <v>874</v>
      </c>
      <c r="Y55" s="410" t="s">
        <v>885</v>
      </c>
      <c r="AA55" s="40" t="str">
        <f t="shared" si="18"/>
        <v>MTNT</v>
      </c>
      <c r="AB55" s="42" t="str">
        <f t="shared" si="19"/>
        <v>Montant net</v>
      </c>
      <c r="AC55" s="4" t="str">
        <f t="shared" si="20"/>
        <v>N</v>
      </c>
      <c r="AD55" s="4">
        <f t="shared" si="21"/>
        <v>16</v>
      </c>
      <c r="AE55" s="4">
        <f t="shared" si="22"/>
        <v>369</v>
      </c>
      <c r="AF55" s="4">
        <f t="shared" si="23"/>
        <v>384</v>
      </c>
      <c r="AG55" s="42" t="s">
        <v>419</v>
      </c>
      <c r="AH55" s="377" t="s">
        <v>923</v>
      </c>
      <c r="AI55" s="377" t="s">
        <v>930</v>
      </c>
      <c r="AJ55" s="89" t="s">
        <v>110</v>
      </c>
      <c r="AK55" s="4" t="s">
        <v>111</v>
      </c>
      <c r="AL55" s="4" t="s">
        <v>6</v>
      </c>
      <c r="AM55" s="4">
        <v>16</v>
      </c>
      <c r="AN55" s="4">
        <v>369</v>
      </c>
      <c r="AO55" s="4">
        <v>384</v>
      </c>
      <c r="AP55" s="75"/>
      <c r="AQ55" s="71"/>
      <c r="AR55" s="90" t="s">
        <v>110</v>
      </c>
      <c r="AS55" s="52" t="s">
        <v>111</v>
      </c>
      <c r="AT55" s="23" t="s">
        <v>166</v>
      </c>
      <c r="AV55" s="40" t="str">
        <f t="shared" si="24"/>
        <v>MTNT</v>
      </c>
      <c r="AW55" s="42" t="str">
        <f t="shared" si="25"/>
        <v>Montant net</v>
      </c>
      <c r="AX55" s="4" t="str">
        <f t="shared" si="26"/>
        <v>N</v>
      </c>
      <c r="AY55" s="4">
        <f t="shared" si="27"/>
        <v>16</v>
      </c>
      <c r="AZ55" s="4">
        <f t="shared" si="28"/>
        <v>369</v>
      </c>
      <c r="BA55" s="4">
        <f t="shared" si="29"/>
        <v>384</v>
      </c>
      <c r="BB55" s="68" t="s">
        <v>107</v>
      </c>
      <c r="BC55" s="288" t="s">
        <v>957</v>
      </c>
      <c r="BD55" s="295"/>
      <c r="BF55" s="54" t="s">
        <v>110</v>
      </c>
      <c r="BG55" s="53" t="s">
        <v>111</v>
      </c>
      <c r="BH55" s="5" t="s">
        <v>10</v>
      </c>
      <c r="BI55" s="5">
        <v>16</v>
      </c>
      <c r="BJ55" s="5">
        <v>369</v>
      </c>
      <c r="BK55" s="4">
        <f t="shared" si="30"/>
        <v>384</v>
      </c>
      <c r="BL55" s="82" t="s">
        <v>341</v>
      </c>
      <c r="BM55" s="320" t="s">
        <v>765</v>
      </c>
      <c r="BO55" s="40" t="str">
        <f t="shared" si="31"/>
        <v>MTNT</v>
      </c>
      <c r="BP55" s="42" t="str">
        <f t="shared" si="32"/>
        <v>Montant net</v>
      </c>
      <c r="BQ55" s="4" t="str">
        <f t="shared" si="33"/>
        <v>N</v>
      </c>
      <c r="BR55" s="4">
        <f t="shared" si="34"/>
        <v>16</v>
      </c>
      <c r="BS55" s="4">
        <f t="shared" si="35"/>
        <v>369</v>
      </c>
      <c r="BT55" s="4">
        <f t="shared" si="36"/>
        <v>384</v>
      </c>
      <c r="BU55" s="82" t="s">
        <v>341</v>
      </c>
      <c r="BV55" s="301" t="s">
        <v>717</v>
      </c>
      <c r="BX55" s="90" t="s">
        <v>110</v>
      </c>
      <c r="BY55" s="52" t="s">
        <v>111</v>
      </c>
      <c r="BZ55" s="98" t="s">
        <v>166</v>
      </c>
      <c r="CA55" s="223"/>
      <c r="CB55" s="90" t="s">
        <v>110</v>
      </c>
      <c r="CC55" s="52" t="s">
        <v>111</v>
      </c>
      <c r="CD55" s="98" t="s">
        <v>166</v>
      </c>
      <c r="CE55" s="54" t="str">
        <f t="shared" si="37"/>
        <v>MTNT</v>
      </c>
      <c r="CF55" s="42" t="str">
        <f t="shared" si="50"/>
        <v>Montant net</v>
      </c>
      <c r="CG55" s="5" t="str">
        <f t="shared" si="51"/>
        <v>N</v>
      </c>
      <c r="CH55" s="5">
        <f t="shared" si="52"/>
        <v>16</v>
      </c>
      <c r="CI55" s="5">
        <f t="shared" si="53"/>
        <v>369</v>
      </c>
      <c r="CJ55" s="4">
        <f t="shared" si="54"/>
        <v>384</v>
      </c>
      <c r="CK55" s="109" t="s">
        <v>645</v>
      </c>
      <c r="CL55" s="269" t="s">
        <v>939</v>
      </c>
      <c r="CM55" s="351"/>
      <c r="CO55" s="40" t="str">
        <f t="shared" si="38"/>
        <v>MTNT</v>
      </c>
      <c r="CP55" s="42" t="str">
        <f t="shared" si="39"/>
        <v>Montant net</v>
      </c>
      <c r="CQ55" s="4" t="str">
        <f t="shared" si="40"/>
        <v>N</v>
      </c>
      <c r="CR55" s="4">
        <f t="shared" si="41"/>
        <v>16</v>
      </c>
      <c r="CS55" s="4">
        <f t="shared" si="42"/>
        <v>369</v>
      </c>
      <c r="CT55" s="4">
        <f t="shared" si="43"/>
        <v>384</v>
      </c>
      <c r="CU55" s="68" t="s">
        <v>645</v>
      </c>
      <c r="CV55" s="320" t="s">
        <v>732</v>
      </c>
      <c r="CX55" s="54" t="str">
        <f t="shared" si="55"/>
        <v>MTNT</v>
      </c>
      <c r="CY55" s="42" t="str">
        <f t="shared" si="56"/>
        <v>Montant net</v>
      </c>
      <c r="CZ55" s="5" t="str">
        <f t="shared" si="57"/>
        <v>N</v>
      </c>
      <c r="DA55" s="5">
        <f t="shared" si="58"/>
        <v>16</v>
      </c>
      <c r="DB55" s="5">
        <f t="shared" si="59"/>
        <v>369</v>
      </c>
      <c r="DC55" s="4">
        <f t="shared" si="60"/>
        <v>384</v>
      </c>
      <c r="DD55" s="420" t="s">
        <v>672</v>
      </c>
      <c r="DE55" s="304" t="s">
        <v>748</v>
      </c>
      <c r="DG55" s="40" t="str">
        <f t="shared" si="44"/>
        <v>MTNT</v>
      </c>
      <c r="DH55" s="42" t="str">
        <f t="shared" si="45"/>
        <v>Montant net</v>
      </c>
      <c r="DI55" s="4" t="str">
        <f t="shared" si="46"/>
        <v>N</v>
      </c>
      <c r="DJ55" s="4">
        <f t="shared" si="47"/>
        <v>16</v>
      </c>
      <c r="DK55" s="4">
        <f t="shared" si="48"/>
        <v>369</v>
      </c>
      <c r="DL55" s="4">
        <f t="shared" si="49"/>
        <v>384</v>
      </c>
      <c r="DM55" s="68" t="s">
        <v>107</v>
      </c>
      <c r="DN55" s="160" t="s">
        <v>717</v>
      </c>
    </row>
    <row r="56" spans="1:146" ht="22.5" customHeight="1" x14ac:dyDescent="0.25">
      <c r="A56" s="54" t="s">
        <v>112</v>
      </c>
      <c r="B56" s="53" t="s">
        <v>113</v>
      </c>
      <c r="C56" s="5" t="s">
        <v>6</v>
      </c>
      <c r="D56" s="5">
        <v>16</v>
      </c>
      <c r="E56" s="5">
        <v>385</v>
      </c>
      <c r="F56" s="4">
        <f t="shared" si="61"/>
        <v>400</v>
      </c>
      <c r="G56" s="68" t="s">
        <v>113</v>
      </c>
      <c r="H56" s="377" t="s">
        <v>812</v>
      </c>
      <c r="I56" s="377" t="s">
        <v>829</v>
      </c>
      <c r="J56" s="377" t="s">
        <v>846</v>
      </c>
      <c r="K56" s="377" t="s">
        <v>857</v>
      </c>
      <c r="M56" s="40" t="str">
        <f t="shared" si="12"/>
        <v>MTBREUR</v>
      </c>
      <c r="N56" s="42" t="str">
        <f t="shared" si="13"/>
        <v>Montant brut en euro</v>
      </c>
      <c r="O56" s="4" t="str">
        <f t="shared" si="14"/>
        <v>AN</v>
      </c>
      <c r="P56" s="4">
        <f t="shared" si="15"/>
        <v>16</v>
      </c>
      <c r="Q56" s="4">
        <f t="shared" si="16"/>
        <v>385</v>
      </c>
      <c r="R56" s="4">
        <f t="shared" si="17"/>
        <v>400</v>
      </c>
      <c r="S56" s="109" t="s">
        <v>113</v>
      </c>
      <c r="T56" s="109" t="s">
        <v>520</v>
      </c>
      <c r="U56" s="109" t="s">
        <v>554</v>
      </c>
      <c r="V56" s="377" t="s">
        <v>895</v>
      </c>
      <c r="W56" s="377" t="s">
        <v>908</v>
      </c>
      <c r="X56" s="377" t="s">
        <v>870</v>
      </c>
      <c r="Y56" s="194" t="s">
        <v>885</v>
      </c>
      <c r="AA56" s="40" t="str">
        <f t="shared" si="18"/>
        <v>MTBREUR</v>
      </c>
      <c r="AB56" s="42" t="str">
        <f t="shared" si="19"/>
        <v>Montant brut en euro</v>
      </c>
      <c r="AC56" s="4" t="str">
        <f t="shared" si="20"/>
        <v>AN</v>
      </c>
      <c r="AD56" s="4">
        <f t="shared" si="21"/>
        <v>16</v>
      </c>
      <c r="AE56" s="4">
        <f t="shared" si="22"/>
        <v>385</v>
      </c>
      <c r="AF56" s="4">
        <f t="shared" si="23"/>
        <v>400</v>
      </c>
      <c r="AG56" s="42" t="s">
        <v>420</v>
      </c>
      <c r="AH56" s="377" t="s">
        <v>917</v>
      </c>
      <c r="AI56" s="377" t="s">
        <v>929</v>
      </c>
      <c r="AJ56" s="89" t="s">
        <v>112</v>
      </c>
      <c r="AK56" s="4" t="s">
        <v>113</v>
      </c>
      <c r="AL56" s="4" t="s">
        <v>6</v>
      </c>
      <c r="AM56" s="4">
        <v>16</v>
      </c>
      <c r="AN56" s="4">
        <v>385</v>
      </c>
      <c r="AO56" s="4">
        <v>400</v>
      </c>
      <c r="AP56" s="75"/>
      <c r="AQ56" s="71"/>
      <c r="AR56" s="90" t="s">
        <v>112</v>
      </c>
      <c r="AS56" s="52" t="s">
        <v>113</v>
      </c>
      <c r="AT56" s="23" t="s">
        <v>166</v>
      </c>
      <c r="AV56" s="40" t="str">
        <f t="shared" si="24"/>
        <v>MTBREUR</v>
      </c>
      <c r="AW56" s="42" t="str">
        <f t="shared" si="25"/>
        <v>Montant brut en euro</v>
      </c>
      <c r="AX56" s="4" t="str">
        <f t="shared" si="26"/>
        <v>AN</v>
      </c>
      <c r="AY56" s="4">
        <f t="shared" si="27"/>
        <v>16</v>
      </c>
      <c r="AZ56" s="4">
        <f t="shared" si="28"/>
        <v>385</v>
      </c>
      <c r="BA56" s="4">
        <f t="shared" si="29"/>
        <v>400</v>
      </c>
      <c r="BB56" s="68" t="s">
        <v>113</v>
      </c>
      <c r="BC56" s="288" t="s">
        <v>952</v>
      </c>
      <c r="BD56" s="295"/>
      <c r="BF56" s="54" t="s">
        <v>112</v>
      </c>
      <c r="BG56" s="53" t="s">
        <v>113</v>
      </c>
      <c r="BH56" s="5" t="s">
        <v>6</v>
      </c>
      <c r="BI56" s="5">
        <v>16</v>
      </c>
      <c r="BJ56" s="5">
        <v>385</v>
      </c>
      <c r="BK56" s="4">
        <f t="shared" si="30"/>
        <v>400</v>
      </c>
      <c r="BL56" s="68" t="s">
        <v>113</v>
      </c>
      <c r="BM56" s="295" t="s">
        <v>765</v>
      </c>
      <c r="BO56" s="40" t="str">
        <f t="shared" si="31"/>
        <v>MTBREUR</v>
      </c>
      <c r="BP56" s="42" t="str">
        <f t="shared" si="32"/>
        <v>Montant brut en euro</v>
      </c>
      <c r="BQ56" s="4" t="str">
        <f t="shared" si="33"/>
        <v>AN</v>
      </c>
      <c r="BR56" s="4">
        <f t="shared" si="34"/>
        <v>16</v>
      </c>
      <c r="BS56" s="4">
        <f t="shared" si="35"/>
        <v>385</v>
      </c>
      <c r="BT56" s="4">
        <f t="shared" si="36"/>
        <v>400</v>
      </c>
      <c r="BU56" s="68" t="s">
        <v>113</v>
      </c>
      <c r="BV56" s="304" t="s">
        <v>706</v>
      </c>
      <c r="BX56" s="90" t="s">
        <v>112</v>
      </c>
      <c r="BY56" s="52" t="s">
        <v>113</v>
      </c>
      <c r="BZ56" s="98" t="s">
        <v>166</v>
      </c>
      <c r="CA56" s="223"/>
      <c r="CB56" s="90" t="s">
        <v>112</v>
      </c>
      <c r="CC56" s="52" t="s">
        <v>113</v>
      </c>
      <c r="CD56" s="98" t="s">
        <v>166</v>
      </c>
      <c r="CE56" s="54" t="str">
        <f t="shared" si="37"/>
        <v>MTBREUR</v>
      </c>
      <c r="CF56" s="42" t="str">
        <f t="shared" si="50"/>
        <v>Montant brut en euro</v>
      </c>
      <c r="CG56" s="5" t="str">
        <f t="shared" si="51"/>
        <v>AN</v>
      </c>
      <c r="CH56" s="5">
        <f t="shared" si="52"/>
        <v>16</v>
      </c>
      <c r="CI56" s="5">
        <f t="shared" si="53"/>
        <v>385</v>
      </c>
      <c r="CJ56" s="4">
        <f t="shared" si="54"/>
        <v>400</v>
      </c>
      <c r="CK56" s="109" t="s">
        <v>646</v>
      </c>
      <c r="CL56" s="269" t="s">
        <v>939</v>
      </c>
      <c r="CM56" s="351"/>
      <c r="CO56" s="40" t="str">
        <f t="shared" si="38"/>
        <v>MTBREUR</v>
      </c>
      <c r="CP56" s="42" t="str">
        <f t="shared" si="39"/>
        <v>Montant brut en euro</v>
      </c>
      <c r="CQ56" s="4" t="str">
        <f t="shared" si="40"/>
        <v>AN</v>
      </c>
      <c r="CR56" s="4">
        <f t="shared" si="41"/>
        <v>16</v>
      </c>
      <c r="CS56" s="4">
        <f t="shared" si="42"/>
        <v>385</v>
      </c>
      <c r="CT56" s="4">
        <f t="shared" si="43"/>
        <v>400</v>
      </c>
      <c r="CU56" s="68" t="s">
        <v>646</v>
      </c>
      <c r="CV56" s="295" t="s">
        <v>732</v>
      </c>
      <c r="CX56" s="54" t="str">
        <f t="shared" si="55"/>
        <v>MTBREUR</v>
      </c>
      <c r="CY56" s="42" t="str">
        <f t="shared" si="56"/>
        <v>Montant brut en euro</v>
      </c>
      <c r="CZ56" s="5" t="str">
        <f t="shared" si="57"/>
        <v>AN</v>
      </c>
      <c r="DA56" s="5">
        <f t="shared" si="58"/>
        <v>16</v>
      </c>
      <c r="DB56" s="5">
        <f t="shared" si="59"/>
        <v>385</v>
      </c>
      <c r="DC56" s="4">
        <f t="shared" si="60"/>
        <v>400</v>
      </c>
      <c r="DD56" s="420" t="s">
        <v>672</v>
      </c>
      <c r="DE56" s="304" t="s">
        <v>748</v>
      </c>
      <c r="DG56" s="40" t="str">
        <f t="shared" si="44"/>
        <v>MTBREUR</v>
      </c>
      <c r="DH56" s="42" t="str">
        <f t="shared" si="45"/>
        <v>Montant brut en euro</v>
      </c>
      <c r="DI56" s="4" t="str">
        <f t="shared" si="46"/>
        <v>AN</v>
      </c>
      <c r="DJ56" s="4">
        <f t="shared" si="47"/>
        <v>16</v>
      </c>
      <c r="DK56" s="4">
        <f t="shared" si="48"/>
        <v>385</v>
      </c>
      <c r="DL56" s="4">
        <f t="shared" si="49"/>
        <v>400</v>
      </c>
      <c r="DM56" s="68" t="s">
        <v>113</v>
      </c>
      <c r="DN56" s="160" t="s">
        <v>788</v>
      </c>
    </row>
    <row r="57" spans="1:146" ht="26.25" customHeight="1" x14ac:dyDescent="0.25">
      <c r="A57" s="63" t="s">
        <v>114</v>
      </c>
      <c r="B57" s="52" t="s">
        <v>115</v>
      </c>
      <c r="C57" s="64" t="s">
        <v>6</v>
      </c>
      <c r="D57" s="64">
        <v>1</v>
      </c>
      <c r="E57" s="64">
        <v>401</v>
      </c>
      <c r="F57" s="44">
        <f t="shared" si="61"/>
        <v>401</v>
      </c>
      <c r="G57" s="80" t="s">
        <v>115</v>
      </c>
      <c r="H57" s="373" t="s">
        <v>447</v>
      </c>
      <c r="I57" s="373" t="s">
        <v>447</v>
      </c>
      <c r="J57" s="373" t="s">
        <v>447</v>
      </c>
      <c r="K57" s="373" t="s">
        <v>447</v>
      </c>
      <c r="M57" s="40" t="str">
        <f t="shared" si="12"/>
        <v>DSPUSG</v>
      </c>
      <c r="N57" s="42" t="str">
        <f t="shared" si="13"/>
        <v>Code usage</v>
      </c>
      <c r="O57" s="4" t="str">
        <f t="shared" si="14"/>
        <v>AN</v>
      </c>
      <c r="P57" s="4">
        <f t="shared" si="15"/>
        <v>1</v>
      </c>
      <c r="Q57" s="4">
        <f t="shared" si="16"/>
        <v>401</v>
      </c>
      <c r="R57" s="4">
        <f t="shared" si="17"/>
        <v>401</v>
      </c>
      <c r="S57" s="109" t="s">
        <v>115</v>
      </c>
      <c r="T57" s="109" t="s">
        <v>521</v>
      </c>
      <c r="U57" s="109" t="s">
        <v>555</v>
      </c>
      <c r="V57" s="377" t="s">
        <v>438</v>
      </c>
      <c r="W57" s="377" t="s">
        <v>438</v>
      </c>
      <c r="X57" s="377" t="s">
        <v>438</v>
      </c>
      <c r="Y57" s="194" t="s">
        <v>438</v>
      </c>
      <c r="AA57" s="43" t="str">
        <f t="shared" si="18"/>
        <v>DSPUSG</v>
      </c>
      <c r="AB57" s="44" t="str">
        <f t="shared" si="19"/>
        <v>Code usage</v>
      </c>
      <c r="AC57" s="44" t="str">
        <f t="shared" si="20"/>
        <v>AN</v>
      </c>
      <c r="AD57" s="44">
        <f t="shared" si="21"/>
        <v>1</v>
      </c>
      <c r="AE57" s="44">
        <f t="shared" si="22"/>
        <v>401</v>
      </c>
      <c r="AF57" s="44">
        <f t="shared" si="23"/>
        <v>401</v>
      </c>
      <c r="AG57" s="386" t="s">
        <v>382</v>
      </c>
      <c r="AH57" s="380" t="s">
        <v>447</v>
      </c>
      <c r="AI57" s="380" t="s">
        <v>447</v>
      </c>
      <c r="AJ57" s="90" t="s">
        <v>114</v>
      </c>
      <c r="AK57" s="44" t="s">
        <v>115</v>
      </c>
      <c r="AL57" s="44" t="s">
        <v>6</v>
      </c>
      <c r="AM57" s="44">
        <v>1</v>
      </c>
      <c r="AN57" s="44">
        <v>401</v>
      </c>
      <c r="AO57" s="44">
        <v>401</v>
      </c>
      <c r="AP57" s="80" t="s">
        <v>166</v>
      </c>
      <c r="AQ57" s="71"/>
      <c r="AR57" s="90" t="s">
        <v>114</v>
      </c>
      <c r="AS57" s="52" t="s">
        <v>115</v>
      </c>
      <c r="AT57" s="23" t="s">
        <v>166</v>
      </c>
      <c r="AV57" s="43" t="str">
        <f t="shared" si="24"/>
        <v>DSPUSG</v>
      </c>
      <c r="AW57" s="44" t="str">
        <f t="shared" si="25"/>
        <v>Code usage</v>
      </c>
      <c r="AX57" s="44" t="str">
        <f t="shared" si="26"/>
        <v>AN</v>
      </c>
      <c r="AY57" s="44">
        <f t="shared" si="27"/>
        <v>1</v>
      </c>
      <c r="AZ57" s="44">
        <f t="shared" si="28"/>
        <v>401</v>
      </c>
      <c r="BA57" s="44">
        <f t="shared" si="29"/>
        <v>401</v>
      </c>
      <c r="BB57" s="80" t="s">
        <v>115</v>
      </c>
      <c r="BC57" s="285" t="s">
        <v>447</v>
      </c>
      <c r="BD57" s="294"/>
      <c r="BF57" s="63" t="s">
        <v>114</v>
      </c>
      <c r="BG57" s="52" t="s">
        <v>115</v>
      </c>
      <c r="BH57" s="64" t="s">
        <v>6</v>
      </c>
      <c r="BI57" s="64">
        <v>1</v>
      </c>
      <c r="BJ57" s="64">
        <v>401</v>
      </c>
      <c r="BK57" s="44">
        <f t="shared" si="30"/>
        <v>401</v>
      </c>
      <c r="BL57" s="80" t="s">
        <v>115</v>
      </c>
      <c r="BM57" s="294" t="s">
        <v>447</v>
      </c>
      <c r="BO57" s="43" t="str">
        <f t="shared" si="31"/>
        <v>DSPUSG</v>
      </c>
      <c r="BP57" s="44" t="str">
        <f t="shared" si="32"/>
        <v>Code usage</v>
      </c>
      <c r="BQ57" s="44" t="str">
        <f t="shared" si="33"/>
        <v>AN</v>
      </c>
      <c r="BR57" s="44">
        <f t="shared" si="34"/>
        <v>1</v>
      </c>
      <c r="BS57" s="44">
        <f t="shared" si="35"/>
        <v>401</v>
      </c>
      <c r="BT57" s="44">
        <f t="shared" si="36"/>
        <v>401</v>
      </c>
      <c r="BU57" s="80" t="s">
        <v>115</v>
      </c>
      <c r="BV57" s="303" t="s">
        <v>447</v>
      </c>
      <c r="BX57" s="90" t="s">
        <v>114</v>
      </c>
      <c r="BY57" s="52" t="s">
        <v>115</v>
      </c>
      <c r="BZ57" s="98" t="s">
        <v>166</v>
      </c>
      <c r="CA57" s="223"/>
      <c r="CB57" s="90" t="s">
        <v>114</v>
      </c>
      <c r="CC57" s="52" t="s">
        <v>115</v>
      </c>
      <c r="CD57" s="98" t="s">
        <v>166</v>
      </c>
      <c r="CE57" s="63" t="str">
        <f t="shared" si="37"/>
        <v>DSPUSG</v>
      </c>
      <c r="CF57" s="44" t="str">
        <f t="shared" si="50"/>
        <v>Code usage</v>
      </c>
      <c r="CG57" s="64" t="str">
        <f t="shared" si="51"/>
        <v>AN</v>
      </c>
      <c r="CH57" s="64">
        <f t="shared" si="52"/>
        <v>1</v>
      </c>
      <c r="CI57" s="64">
        <f t="shared" si="53"/>
        <v>401</v>
      </c>
      <c r="CJ57" s="44">
        <f t="shared" si="54"/>
        <v>401</v>
      </c>
      <c r="CK57" s="111" t="s">
        <v>115</v>
      </c>
      <c r="CL57" s="268" t="s">
        <v>447</v>
      </c>
      <c r="CM57" s="350"/>
      <c r="CO57" s="43" t="str">
        <f t="shared" si="38"/>
        <v>DSPUSG</v>
      </c>
      <c r="CP57" s="44" t="str">
        <f t="shared" si="39"/>
        <v>Code usage</v>
      </c>
      <c r="CQ57" s="44" t="str">
        <f t="shared" si="40"/>
        <v>AN</v>
      </c>
      <c r="CR57" s="44">
        <f t="shared" si="41"/>
        <v>1</v>
      </c>
      <c r="CS57" s="44">
        <f t="shared" si="42"/>
        <v>401</v>
      </c>
      <c r="CT57" s="44">
        <f t="shared" si="43"/>
        <v>401</v>
      </c>
      <c r="CU57" s="80" t="s">
        <v>555</v>
      </c>
      <c r="CV57" s="294" t="s">
        <v>447</v>
      </c>
      <c r="CX57" s="63" t="str">
        <f t="shared" si="55"/>
        <v>DSPUSG</v>
      </c>
      <c r="CY57" s="44" t="str">
        <f t="shared" si="56"/>
        <v>Code usage</v>
      </c>
      <c r="CZ57" s="64" t="str">
        <f t="shared" si="57"/>
        <v>AN</v>
      </c>
      <c r="DA57" s="64">
        <f t="shared" si="58"/>
        <v>1</v>
      </c>
      <c r="DB57" s="64">
        <f t="shared" si="59"/>
        <v>401</v>
      </c>
      <c r="DC57" s="44">
        <f t="shared" si="60"/>
        <v>401</v>
      </c>
      <c r="DD57" s="260" t="s">
        <v>382</v>
      </c>
      <c r="DE57" s="303" t="s">
        <v>447</v>
      </c>
      <c r="DG57" s="43" t="str">
        <f t="shared" si="44"/>
        <v>DSPUSG</v>
      </c>
      <c r="DH57" s="44" t="str">
        <f t="shared" si="45"/>
        <v>Code usage</v>
      </c>
      <c r="DI57" s="44" t="str">
        <f t="shared" si="46"/>
        <v>AN</v>
      </c>
      <c r="DJ57" s="44">
        <f t="shared" si="47"/>
        <v>1</v>
      </c>
      <c r="DK57" s="44">
        <f t="shared" si="48"/>
        <v>401</v>
      </c>
      <c r="DL57" s="44">
        <f t="shared" si="49"/>
        <v>401</v>
      </c>
      <c r="DM57" s="80" t="s">
        <v>115</v>
      </c>
      <c r="DN57" s="161" t="s">
        <v>447</v>
      </c>
    </row>
    <row r="58" spans="1:146" ht="63.75" x14ac:dyDescent="0.25">
      <c r="A58" s="63" t="s">
        <v>116</v>
      </c>
      <c r="B58" s="52" t="s">
        <v>117</v>
      </c>
      <c r="C58" s="65" t="s">
        <v>6</v>
      </c>
      <c r="D58" s="65">
        <v>4</v>
      </c>
      <c r="E58" s="65">
        <v>402</v>
      </c>
      <c r="F58" s="44">
        <f t="shared" si="61"/>
        <v>405</v>
      </c>
      <c r="G58" s="80" t="s">
        <v>359</v>
      </c>
      <c r="H58" s="373" t="s">
        <v>436</v>
      </c>
      <c r="I58" s="373" t="s">
        <v>436</v>
      </c>
      <c r="J58" s="373" t="s">
        <v>436</v>
      </c>
      <c r="K58" s="373" t="s">
        <v>436</v>
      </c>
      <c r="M58" s="43" t="str">
        <f t="shared" si="12"/>
        <v>MDTRLT</v>
      </c>
      <c r="N58" s="44" t="str">
        <f t="shared" si="13"/>
        <v>Mode de Traitement du Litige</v>
      </c>
      <c r="O58" s="44" t="str">
        <f t="shared" si="14"/>
        <v>AN</v>
      </c>
      <c r="P58" s="44">
        <f t="shared" si="15"/>
        <v>4</v>
      </c>
      <c r="Q58" s="44">
        <f t="shared" si="16"/>
        <v>402</v>
      </c>
      <c r="R58" s="44">
        <f t="shared" si="17"/>
        <v>405</v>
      </c>
      <c r="S58" s="111" t="s">
        <v>358</v>
      </c>
      <c r="T58" s="111" t="s">
        <v>517</v>
      </c>
      <c r="U58" s="111" t="s">
        <v>517</v>
      </c>
      <c r="V58" s="373" t="s">
        <v>436</v>
      </c>
      <c r="W58" s="373" t="s">
        <v>436</v>
      </c>
      <c r="X58" s="373" t="s">
        <v>436</v>
      </c>
      <c r="Y58" s="193" t="s">
        <v>436</v>
      </c>
      <c r="AA58" s="43" t="str">
        <f t="shared" si="18"/>
        <v>MDTRLT</v>
      </c>
      <c r="AB58" s="44" t="str">
        <f t="shared" si="19"/>
        <v>Mode de Traitement du Litige</v>
      </c>
      <c r="AC58" s="44" t="str">
        <f t="shared" si="20"/>
        <v>AN</v>
      </c>
      <c r="AD58" s="44">
        <f t="shared" si="21"/>
        <v>4</v>
      </c>
      <c r="AE58" s="44">
        <f t="shared" si="22"/>
        <v>402</v>
      </c>
      <c r="AF58" s="44">
        <f t="shared" si="23"/>
        <v>405</v>
      </c>
      <c r="AG58" s="386" t="s">
        <v>382</v>
      </c>
      <c r="AH58" s="380" t="s">
        <v>436</v>
      </c>
      <c r="AI58" s="380" t="s">
        <v>436</v>
      </c>
      <c r="AJ58" s="90" t="s">
        <v>116</v>
      </c>
      <c r="AK58" s="44" t="s">
        <v>117</v>
      </c>
      <c r="AL58" s="44" t="s">
        <v>6</v>
      </c>
      <c r="AM58" s="44">
        <v>4</v>
      </c>
      <c r="AN58" s="44">
        <v>402</v>
      </c>
      <c r="AO58" s="44">
        <v>405</v>
      </c>
      <c r="AP58" s="80" t="s">
        <v>166</v>
      </c>
      <c r="AQ58" s="71"/>
      <c r="AR58" s="90" t="s">
        <v>116</v>
      </c>
      <c r="AS58" s="52" t="s">
        <v>117</v>
      </c>
      <c r="AT58" s="23" t="s">
        <v>166</v>
      </c>
      <c r="AV58" s="43" t="str">
        <f t="shared" si="24"/>
        <v>MDTRLT</v>
      </c>
      <c r="AW58" s="44" t="str">
        <f t="shared" si="25"/>
        <v>Mode de Traitement du Litige</v>
      </c>
      <c r="AX58" s="44" t="str">
        <f t="shared" si="26"/>
        <v>AN</v>
      </c>
      <c r="AY58" s="44">
        <f t="shared" si="27"/>
        <v>4</v>
      </c>
      <c r="AZ58" s="44">
        <f t="shared" si="28"/>
        <v>402</v>
      </c>
      <c r="BA58" s="44">
        <f t="shared" si="29"/>
        <v>405</v>
      </c>
      <c r="BB58" s="80" t="s">
        <v>169</v>
      </c>
      <c r="BC58" s="285" t="s">
        <v>436</v>
      </c>
      <c r="BD58" s="294"/>
      <c r="BF58" s="63" t="s">
        <v>116</v>
      </c>
      <c r="BG58" s="52" t="s">
        <v>117</v>
      </c>
      <c r="BH58" s="65" t="s">
        <v>6</v>
      </c>
      <c r="BI58" s="65">
        <v>4</v>
      </c>
      <c r="BJ58" s="65">
        <v>402</v>
      </c>
      <c r="BK58" s="44">
        <f t="shared" si="30"/>
        <v>405</v>
      </c>
      <c r="BL58" s="80" t="s">
        <v>359</v>
      </c>
      <c r="BM58" s="294" t="s">
        <v>436</v>
      </c>
      <c r="BO58" s="43" t="str">
        <f t="shared" si="31"/>
        <v>MDTRLT</v>
      </c>
      <c r="BP58" s="44" t="str">
        <f t="shared" si="32"/>
        <v>Mode de Traitement du Litige</v>
      </c>
      <c r="BQ58" s="44" t="str">
        <f t="shared" si="33"/>
        <v>AN</v>
      </c>
      <c r="BR58" s="44">
        <f t="shared" si="34"/>
        <v>4</v>
      </c>
      <c r="BS58" s="44">
        <f t="shared" si="35"/>
        <v>402</v>
      </c>
      <c r="BT58" s="44">
        <f t="shared" si="36"/>
        <v>405</v>
      </c>
      <c r="BU58" s="80" t="s">
        <v>359</v>
      </c>
      <c r="BV58" s="303" t="s">
        <v>436</v>
      </c>
      <c r="BX58" s="90" t="s">
        <v>116</v>
      </c>
      <c r="BY58" s="52" t="s">
        <v>117</v>
      </c>
      <c r="BZ58" s="98" t="s">
        <v>166</v>
      </c>
      <c r="CA58" s="223"/>
      <c r="CB58" s="90" t="s">
        <v>116</v>
      </c>
      <c r="CC58" s="52" t="s">
        <v>117</v>
      </c>
      <c r="CD58" s="98" t="s">
        <v>166</v>
      </c>
      <c r="CE58" s="54" t="str">
        <f t="shared" si="37"/>
        <v>MDTRLT</v>
      </c>
      <c r="CF58" s="42" t="str">
        <f t="shared" si="50"/>
        <v>Mode de Traitement du Litige</v>
      </c>
      <c r="CG58" s="42" t="str">
        <f t="shared" si="51"/>
        <v>AN</v>
      </c>
      <c r="CH58" s="42">
        <f t="shared" si="52"/>
        <v>4</v>
      </c>
      <c r="CI58" s="42">
        <f t="shared" si="53"/>
        <v>402</v>
      </c>
      <c r="CJ58" s="4">
        <f t="shared" si="54"/>
        <v>405</v>
      </c>
      <c r="CK58" s="109" t="s">
        <v>647</v>
      </c>
      <c r="CL58" s="269" t="s">
        <v>610</v>
      </c>
      <c r="CM58" s="351"/>
      <c r="CO58" s="40" t="str">
        <f t="shared" si="38"/>
        <v>MDTRLT</v>
      </c>
      <c r="CP58" s="42" t="str">
        <f t="shared" si="39"/>
        <v>Mode de Traitement du Litige</v>
      </c>
      <c r="CQ58" s="42" t="str">
        <f t="shared" si="40"/>
        <v>AN</v>
      </c>
      <c r="CR58" s="42">
        <f t="shared" si="41"/>
        <v>4</v>
      </c>
      <c r="CS58" s="42">
        <f t="shared" si="42"/>
        <v>402</v>
      </c>
      <c r="CT58" s="42">
        <f t="shared" si="43"/>
        <v>405</v>
      </c>
      <c r="CU58" s="68" t="s">
        <v>647</v>
      </c>
      <c r="CV58" s="295" t="s">
        <v>610</v>
      </c>
      <c r="CX58" s="54" t="str">
        <f t="shared" si="55"/>
        <v>MDTRLT</v>
      </c>
      <c r="CY58" s="42" t="str">
        <f t="shared" si="56"/>
        <v>Mode de Traitement du Litige</v>
      </c>
      <c r="CZ58" s="42" t="str">
        <f t="shared" si="57"/>
        <v>AN</v>
      </c>
      <c r="DA58" s="42">
        <f t="shared" si="58"/>
        <v>4</v>
      </c>
      <c r="DB58" s="42">
        <f t="shared" si="59"/>
        <v>402</v>
      </c>
      <c r="DC58" s="4">
        <f t="shared" si="60"/>
        <v>405</v>
      </c>
      <c r="DD58" s="261" t="s">
        <v>674</v>
      </c>
      <c r="DE58" s="304" t="s">
        <v>610</v>
      </c>
      <c r="DG58" s="43" t="str">
        <f t="shared" si="44"/>
        <v>MDTRLT</v>
      </c>
      <c r="DH58" s="44" t="str">
        <f t="shared" si="45"/>
        <v>Mode de Traitement du Litige</v>
      </c>
      <c r="DI58" s="44" t="str">
        <f t="shared" si="46"/>
        <v>AN</v>
      </c>
      <c r="DJ58" s="44">
        <f t="shared" si="47"/>
        <v>4</v>
      </c>
      <c r="DK58" s="44">
        <f t="shared" si="48"/>
        <v>402</v>
      </c>
      <c r="DL58" s="44">
        <f t="shared" si="49"/>
        <v>405</v>
      </c>
      <c r="DM58" s="80" t="s">
        <v>169</v>
      </c>
      <c r="DN58" s="161" t="s">
        <v>436</v>
      </c>
    </row>
    <row r="59" spans="1:146" ht="38.25" x14ac:dyDescent="0.25">
      <c r="A59" s="54" t="s">
        <v>118</v>
      </c>
      <c r="B59" s="53" t="s">
        <v>119</v>
      </c>
      <c r="C59" s="5" t="s">
        <v>6</v>
      </c>
      <c r="D59" s="5">
        <v>8</v>
      </c>
      <c r="E59" s="5">
        <v>406</v>
      </c>
      <c r="F59" s="4">
        <f t="shared" si="61"/>
        <v>413</v>
      </c>
      <c r="G59" s="81" t="s">
        <v>261</v>
      </c>
      <c r="H59" s="377" t="s">
        <v>822</v>
      </c>
      <c r="I59" s="377" t="s">
        <v>822</v>
      </c>
      <c r="J59" s="377" t="s">
        <v>822</v>
      </c>
      <c r="K59" s="377" t="s">
        <v>822</v>
      </c>
      <c r="M59" s="40" t="str">
        <f t="shared" si="12"/>
        <v>DTCOMP</v>
      </c>
      <c r="N59" s="42" t="str">
        <f t="shared" si="13"/>
        <v>Date envoi en compensation</v>
      </c>
      <c r="O59" s="4" t="str">
        <f t="shared" si="14"/>
        <v>AN</v>
      </c>
      <c r="P59" s="4">
        <f t="shared" si="15"/>
        <v>8</v>
      </c>
      <c r="Q59" s="4">
        <f t="shared" si="16"/>
        <v>406</v>
      </c>
      <c r="R59" s="4">
        <f t="shared" si="17"/>
        <v>413</v>
      </c>
      <c r="S59" s="109" t="s">
        <v>261</v>
      </c>
      <c r="T59" s="109" t="s">
        <v>522</v>
      </c>
      <c r="U59" s="109" t="s">
        <v>556</v>
      </c>
      <c r="V59" s="377" t="s">
        <v>822</v>
      </c>
      <c r="W59" s="377" t="s">
        <v>822</v>
      </c>
      <c r="X59" s="377" t="s">
        <v>822</v>
      </c>
      <c r="Y59" s="194" t="s">
        <v>822</v>
      </c>
      <c r="AA59" s="40" t="str">
        <f t="shared" si="18"/>
        <v>DTCOMP</v>
      </c>
      <c r="AB59" s="42" t="str">
        <f t="shared" si="19"/>
        <v>Date envoi en compensation</v>
      </c>
      <c r="AC59" s="4" t="str">
        <f t="shared" si="20"/>
        <v>AN</v>
      </c>
      <c r="AD59" s="4">
        <f t="shared" si="21"/>
        <v>8</v>
      </c>
      <c r="AE59" s="4">
        <f t="shared" si="22"/>
        <v>406</v>
      </c>
      <c r="AF59" s="4">
        <f t="shared" si="23"/>
        <v>413</v>
      </c>
      <c r="AG59" s="42" t="s">
        <v>421</v>
      </c>
      <c r="AH59" s="377" t="s">
        <v>827</v>
      </c>
      <c r="AI59" s="377" t="s">
        <v>827</v>
      </c>
      <c r="AJ59" s="89" t="s">
        <v>118</v>
      </c>
      <c r="AK59" s="4" t="s">
        <v>119</v>
      </c>
      <c r="AL59" s="4" t="s">
        <v>6</v>
      </c>
      <c r="AM59" s="4">
        <v>8</v>
      </c>
      <c r="AN59" s="4">
        <v>406</v>
      </c>
      <c r="AO59" s="4">
        <v>413</v>
      </c>
      <c r="AP59" s="75" t="s">
        <v>146</v>
      </c>
      <c r="AQ59" s="71"/>
      <c r="AR59" s="90" t="s">
        <v>118</v>
      </c>
      <c r="AS59" s="52" t="s">
        <v>119</v>
      </c>
      <c r="AT59" s="23" t="s">
        <v>166</v>
      </c>
      <c r="AV59" s="43" t="str">
        <f t="shared" si="24"/>
        <v>DTCOMP</v>
      </c>
      <c r="AW59" s="44" t="str">
        <f t="shared" si="25"/>
        <v>Date envoi en compensation</v>
      </c>
      <c r="AX59" s="44" t="str">
        <f t="shared" si="26"/>
        <v>AN</v>
      </c>
      <c r="AY59" s="44">
        <f t="shared" si="27"/>
        <v>8</v>
      </c>
      <c r="AZ59" s="44">
        <f t="shared" si="28"/>
        <v>406</v>
      </c>
      <c r="BA59" s="44">
        <f t="shared" si="29"/>
        <v>413</v>
      </c>
      <c r="BB59" s="80" t="s">
        <v>120</v>
      </c>
      <c r="BC59" s="285" t="s">
        <v>592</v>
      </c>
      <c r="BD59" s="294"/>
      <c r="BF59" s="63" t="s">
        <v>118</v>
      </c>
      <c r="BG59" s="52" t="s">
        <v>119</v>
      </c>
      <c r="BH59" s="64" t="s">
        <v>6</v>
      </c>
      <c r="BI59" s="64">
        <v>8</v>
      </c>
      <c r="BJ59" s="64">
        <v>406</v>
      </c>
      <c r="BK59" s="44">
        <f t="shared" si="30"/>
        <v>413</v>
      </c>
      <c r="BL59" s="119" t="s">
        <v>261</v>
      </c>
      <c r="BM59" s="294" t="s">
        <v>592</v>
      </c>
      <c r="BO59" s="43" t="str">
        <f t="shared" si="31"/>
        <v>DTCOMP</v>
      </c>
      <c r="BP59" s="44" t="str">
        <f t="shared" si="32"/>
        <v>Date envoi en compensation</v>
      </c>
      <c r="BQ59" s="44" t="str">
        <f t="shared" si="33"/>
        <v>AN</v>
      </c>
      <c r="BR59" s="44">
        <f t="shared" si="34"/>
        <v>8</v>
      </c>
      <c r="BS59" s="44">
        <f t="shared" si="35"/>
        <v>406</v>
      </c>
      <c r="BT59" s="44">
        <f t="shared" si="36"/>
        <v>413</v>
      </c>
      <c r="BU59" s="119" t="s">
        <v>261</v>
      </c>
      <c r="BV59" s="303" t="s">
        <v>592</v>
      </c>
      <c r="BX59" s="90" t="s">
        <v>118</v>
      </c>
      <c r="BY59" s="52" t="s">
        <v>119</v>
      </c>
      <c r="BZ59" s="98" t="s">
        <v>166</v>
      </c>
      <c r="CA59" s="223"/>
      <c r="CB59" s="90" t="s">
        <v>118</v>
      </c>
      <c r="CC59" s="52" t="s">
        <v>119</v>
      </c>
      <c r="CD59" s="98" t="s">
        <v>166</v>
      </c>
      <c r="CE59" s="54" t="str">
        <f t="shared" si="37"/>
        <v>DTCOMP</v>
      </c>
      <c r="CF59" s="42" t="str">
        <f t="shared" si="50"/>
        <v>Date envoi en compensation</v>
      </c>
      <c r="CG59" s="5" t="str">
        <f t="shared" si="51"/>
        <v>AN</v>
      </c>
      <c r="CH59" s="5">
        <f t="shared" si="52"/>
        <v>8</v>
      </c>
      <c r="CI59" s="5">
        <f t="shared" si="53"/>
        <v>406</v>
      </c>
      <c r="CJ59" s="4">
        <f t="shared" si="54"/>
        <v>413</v>
      </c>
      <c r="CK59" s="109" t="s">
        <v>648</v>
      </c>
      <c r="CL59" s="269" t="s">
        <v>876</v>
      </c>
      <c r="CM59" s="351"/>
      <c r="CO59" s="40" t="str">
        <f t="shared" si="38"/>
        <v>DTCOMP</v>
      </c>
      <c r="CP59" s="42" t="str">
        <f t="shared" si="39"/>
        <v>Date envoi en compensation</v>
      </c>
      <c r="CQ59" s="4" t="str">
        <f t="shared" si="40"/>
        <v>AN</v>
      </c>
      <c r="CR59" s="4">
        <f t="shared" si="41"/>
        <v>8</v>
      </c>
      <c r="CS59" s="4">
        <f t="shared" si="42"/>
        <v>406</v>
      </c>
      <c r="CT59" s="4">
        <f t="shared" si="43"/>
        <v>413</v>
      </c>
      <c r="CU59" s="68" t="s">
        <v>648</v>
      </c>
      <c r="CV59" s="295" t="s">
        <v>734</v>
      </c>
      <c r="CX59" s="54" t="str">
        <f t="shared" si="55"/>
        <v>DTCOMP</v>
      </c>
      <c r="CY59" s="42" t="str">
        <f t="shared" si="56"/>
        <v>Date envoi en compensation</v>
      </c>
      <c r="CZ59" s="5" t="str">
        <f t="shared" si="57"/>
        <v>AN</v>
      </c>
      <c r="DA59" s="5">
        <f t="shared" si="58"/>
        <v>8</v>
      </c>
      <c r="DB59" s="5">
        <f t="shared" si="59"/>
        <v>406</v>
      </c>
      <c r="DC59" s="4">
        <f t="shared" si="60"/>
        <v>413</v>
      </c>
      <c r="DD59" s="422" t="s">
        <v>675</v>
      </c>
      <c r="DE59" s="304" t="s">
        <v>746</v>
      </c>
      <c r="DG59" s="43" t="str">
        <f t="shared" si="44"/>
        <v>DTCOMP</v>
      </c>
      <c r="DH59" s="44" t="str">
        <f t="shared" si="45"/>
        <v>Date envoi en compensation</v>
      </c>
      <c r="DI59" s="44" t="str">
        <f t="shared" si="46"/>
        <v>AN</v>
      </c>
      <c r="DJ59" s="44">
        <f t="shared" si="47"/>
        <v>8</v>
      </c>
      <c r="DK59" s="44">
        <f t="shared" si="48"/>
        <v>406</v>
      </c>
      <c r="DL59" s="44">
        <f t="shared" si="49"/>
        <v>413</v>
      </c>
      <c r="DM59" s="80" t="s">
        <v>120</v>
      </c>
      <c r="DN59" s="161" t="s">
        <v>592</v>
      </c>
    </row>
    <row r="60" spans="1:146" ht="67.7" customHeight="1" x14ac:dyDescent="0.25">
      <c r="A60" s="54" t="s">
        <v>121</v>
      </c>
      <c r="B60" s="53" t="s">
        <v>122</v>
      </c>
      <c r="C60" s="5" t="s">
        <v>10</v>
      </c>
      <c r="D60" s="5">
        <v>12</v>
      </c>
      <c r="E60" s="5">
        <v>414</v>
      </c>
      <c r="F60" s="4">
        <f t="shared" si="61"/>
        <v>425</v>
      </c>
      <c r="G60" s="81" t="s">
        <v>695</v>
      </c>
      <c r="H60" s="377" t="s">
        <v>446</v>
      </c>
      <c r="I60" s="377" t="s">
        <v>446</v>
      </c>
      <c r="J60" s="377" t="s">
        <v>593</v>
      </c>
      <c r="K60" s="377" t="s">
        <v>446</v>
      </c>
      <c r="M60" s="40" t="str">
        <f t="shared" si="12"/>
        <v>MTTTCITR</v>
      </c>
      <c r="N60" s="42" t="str">
        <f t="shared" si="13"/>
        <v xml:space="preserve">Montant commission commerçant </v>
      </c>
      <c r="O60" s="4" t="str">
        <f t="shared" si="14"/>
        <v>N</v>
      </c>
      <c r="P60" s="4">
        <f t="shared" si="15"/>
        <v>12</v>
      </c>
      <c r="Q60" s="4">
        <f t="shared" si="16"/>
        <v>414</v>
      </c>
      <c r="R60" s="4">
        <f t="shared" si="17"/>
        <v>425</v>
      </c>
      <c r="S60" s="109" t="s">
        <v>342</v>
      </c>
      <c r="T60" s="109" t="s">
        <v>523</v>
      </c>
      <c r="U60" s="109" t="s">
        <v>557</v>
      </c>
      <c r="V60" s="377" t="s">
        <v>899</v>
      </c>
      <c r="W60" s="377" t="s">
        <v>446</v>
      </c>
      <c r="X60" s="377" t="s">
        <v>875</v>
      </c>
      <c r="Y60" s="194" t="s">
        <v>446</v>
      </c>
      <c r="AA60" s="40" t="str">
        <f t="shared" si="18"/>
        <v>MTTTCITR</v>
      </c>
      <c r="AB60" s="42" t="str">
        <f t="shared" si="19"/>
        <v xml:space="preserve">Montant commission commerçant </v>
      </c>
      <c r="AC60" s="4" t="str">
        <f t="shared" si="20"/>
        <v>N</v>
      </c>
      <c r="AD60" s="4">
        <f t="shared" si="21"/>
        <v>12</v>
      </c>
      <c r="AE60" s="4">
        <f t="shared" si="22"/>
        <v>414</v>
      </c>
      <c r="AF60" s="4">
        <f t="shared" si="23"/>
        <v>425</v>
      </c>
      <c r="AG60" s="42" t="s">
        <v>696</v>
      </c>
      <c r="AH60" s="377" t="s">
        <v>924</v>
      </c>
      <c r="AI60" s="377" t="s">
        <v>454</v>
      </c>
      <c r="AJ60" s="89" t="s">
        <v>121</v>
      </c>
      <c r="AK60" s="4" t="s">
        <v>122</v>
      </c>
      <c r="AL60" s="4" t="s">
        <v>6</v>
      </c>
      <c r="AM60" s="4">
        <v>12</v>
      </c>
      <c r="AN60" s="4">
        <v>414</v>
      </c>
      <c r="AO60" s="4">
        <v>425</v>
      </c>
      <c r="AP60" s="95" t="s">
        <v>324</v>
      </c>
      <c r="AQ60" s="71"/>
      <c r="AR60" s="90" t="s">
        <v>121</v>
      </c>
      <c r="AS60" s="52" t="s">
        <v>122</v>
      </c>
      <c r="AT60" s="23" t="s">
        <v>166</v>
      </c>
      <c r="AV60" s="40" t="str">
        <f t="shared" si="24"/>
        <v>MTTTCITR</v>
      </c>
      <c r="AW60" s="42" t="str">
        <f t="shared" si="25"/>
        <v xml:space="preserve">Montant commission commerçant </v>
      </c>
      <c r="AX60" s="4" t="str">
        <f t="shared" si="26"/>
        <v>N</v>
      </c>
      <c r="AY60" s="4">
        <f t="shared" si="27"/>
        <v>12</v>
      </c>
      <c r="AZ60" s="4">
        <f t="shared" si="28"/>
        <v>414</v>
      </c>
      <c r="BA60" s="4">
        <f t="shared" si="29"/>
        <v>425</v>
      </c>
      <c r="BB60" s="68" t="s">
        <v>599</v>
      </c>
      <c r="BC60" s="288" t="s">
        <v>446</v>
      </c>
      <c r="BD60" s="295"/>
      <c r="BF60" s="54" t="s">
        <v>121</v>
      </c>
      <c r="BG60" s="53" t="s">
        <v>122</v>
      </c>
      <c r="BH60" s="5" t="s">
        <v>10</v>
      </c>
      <c r="BI60" s="5">
        <v>12</v>
      </c>
      <c r="BJ60" s="5">
        <v>414</v>
      </c>
      <c r="BK60" s="4">
        <f t="shared" si="30"/>
        <v>425</v>
      </c>
      <c r="BL60" s="81" t="s">
        <v>695</v>
      </c>
      <c r="BM60" s="295" t="s">
        <v>446</v>
      </c>
      <c r="BO60" s="40" t="str">
        <f t="shared" si="31"/>
        <v>MTTTCITR</v>
      </c>
      <c r="BP60" s="42" t="str">
        <f t="shared" si="32"/>
        <v xml:space="preserve">Montant commission commerçant </v>
      </c>
      <c r="BQ60" s="4" t="str">
        <f t="shared" si="33"/>
        <v>N</v>
      </c>
      <c r="BR60" s="4">
        <f t="shared" si="34"/>
        <v>12</v>
      </c>
      <c r="BS60" s="4">
        <f t="shared" si="35"/>
        <v>414</v>
      </c>
      <c r="BT60" s="4">
        <f t="shared" si="36"/>
        <v>425</v>
      </c>
      <c r="BU60" s="81" t="s">
        <v>695</v>
      </c>
      <c r="BV60" s="304" t="s">
        <v>446</v>
      </c>
      <c r="BX60" s="90" t="s">
        <v>121</v>
      </c>
      <c r="BY60" s="52" t="s">
        <v>122</v>
      </c>
      <c r="BZ60" s="98" t="s">
        <v>166</v>
      </c>
      <c r="CA60" s="223"/>
      <c r="CB60" s="90" t="s">
        <v>121</v>
      </c>
      <c r="CC60" s="52" t="s">
        <v>122</v>
      </c>
      <c r="CD60" s="98" t="s">
        <v>166</v>
      </c>
      <c r="CE60" s="54" t="str">
        <f t="shared" si="37"/>
        <v>MTTTCITR</v>
      </c>
      <c r="CF60" s="42" t="str">
        <f t="shared" si="50"/>
        <v xml:space="preserve">Montant commission commerçant </v>
      </c>
      <c r="CG60" s="5" t="str">
        <f t="shared" si="51"/>
        <v>N</v>
      </c>
      <c r="CH60" s="5">
        <f t="shared" si="52"/>
        <v>12</v>
      </c>
      <c r="CI60" s="5">
        <f t="shared" si="53"/>
        <v>414</v>
      </c>
      <c r="CJ60" s="4">
        <f t="shared" si="54"/>
        <v>425</v>
      </c>
      <c r="CK60" s="109" t="s">
        <v>599</v>
      </c>
      <c r="CL60" s="269" t="s">
        <v>446</v>
      </c>
      <c r="CM60" s="351"/>
      <c r="CO60" s="40" t="str">
        <f t="shared" si="38"/>
        <v>MTTTCITR</v>
      </c>
      <c r="CP60" s="42" t="str">
        <f t="shared" si="39"/>
        <v xml:space="preserve">Montant commission commerçant </v>
      </c>
      <c r="CQ60" s="4" t="str">
        <f t="shared" si="40"/>
        <v>N</v>
      </c>
      <c r="CR60" s="4">
        <f t="shared" si="41"/>
        <v>12</v>
      </c>
      <c r="CS60" s="4">
        <f t="shared" si="42"/>
        <v>414</v>
      </c>
      <c r="CT60" s="4">
        <f t="shared" si="43"/>
        <v>425</v>
      </c>
      <c r="CU60" s="68" t="s">
        <v>599</v>
      </c>
      <c r="CV60" s="295" t="s">
        <v>446</v>
      </c>
      <c r="CX60" s="63" t="str">
        <f t="shared" si="55"/>
        <v>MTTTCITR</v>
      </c>
      <c r="CY60" s="44" t="str">
        <f t="shared" si="56"/>
        <v xml:space="preserve">Montant commission commerçant </v>
      </c>
      <c r="CZ60" s="64" t="str">
        <f t="shared" si="57"/>
        <v>N</v>
      </c>
      <c r="DA60" s="64">
        <f t="shared" si="58"/>
        <v>12</v>
      </c>
      <c r="DB60" s="64">
        <f t="shared" si="59"/>
        <v>414</v>
      </c>
      <c r="DC60" s="44">
        <f t="shared" si="60"/>
        <v>425</v>
      </c>
      <c r="DD60" s="52" t="s">
        <v>392</v>
      </c>
      <c r="DE60" s="303" t="s">
        <v>446</v>
      </c>
      <c r="DG60" s="40" t="str">
        <f t="shared" si="44"/>
        <v>MTTTCITR</v>
      </c>
      <c r="DH60" s="42" t="str">
        <f t="shared" si="45"/>
        <v xml:space="preserve">Montant commission commerçant </v>
      </c>
      <c r="DI60" s="4" t="str">
        <f t="shared" si="46"/>
        <v>N</v>
      </c>
      <c r="DJ60" s="4">
        <f t="shared" si="47"/>
        <v>12</v>
      </c>
      <c r="DK60" s="4">
        <f t="shared" si="48"/>
        <v>414</v>
      </c>
      <c r="DL60" s="4">
        <f t="shared" si="49"/>
        <v>425</v>
      </c>
      <c r="DM60" s="68" t="s">
        <v>599</v>
      </c>
      <c r="DN60" s="160" t="s">
        <v>446</v>
      </c>
    </row>
    <row r="61" spans="1:146" ht="25.5" x14ac:dyDescent="0.25">
      <c r="A61" s="54" t="s">
        <v>123</v>
      </c>
      <c r="B61" s="53" t="s">
        <v>346</v>
      </c>
      <c r="C61" s="5" t="s">
        <v>10</v>
      </c>
      <c r="D61" s="5">
        <v>12</v>
      </c>
      <c r="E61" s="5">
        <v>426</v>
      </c>
      <c r="F61" s="42">
        <f t="shared" si="61"/>
        <v>437</v>
      </c>
      <c r="G61" s="81" t="s">
        <v>340</v>
      </c>
      <c r="H61" s="377" t="s">
        <v>446</v>
      </c>
      <c r="I61" s="377" t="s">
        <v>840</v>
      </c>
      <c r="J61" s="377" t="s">
        <v>852</v>
      </c>
      <c r="K61" s="377" t="s">
        <v>865</v>
      </c>
      <c r="M61" s="43" t="str">
        <f t="shared" si="12"/>
        <v>MTCOMINT</v>
      </c>
      <c r="N61" s="44" t="str">
        <f t="shared" si="13"/>
        <v>Montant commission Interchange CB</v>
      </c>
      <c r="O61" s="44" t="str">
        <f t="shared" si="14"/>
        <v>N</v>
      </c>
      <c r="P61" s="44">
        <f t="shared" si="15"/>
        <v>12</v>
      </c>
      <c r="Q61" s="44">
        <f t="shared" si="16"/>
        <v>426</v>
      </c>
      <c r="R61" s="44">
        <f t="shared" si="17"/>
        <v>437</v>
      </c>
      <c r="S61" s="111" t="s">
        <v>354</v>
      </c>
      <c r="T61" s="111" t="s">
        <v>514</v>
      </c>
      <c r="U61" s="111" t="s">
        <v>514</v>
      </c>
      <c r="V61" s="373" t="s">
        <v>464</v>
      </c>
      <c r="W61" s="373" t="s">
        <v>464</v>
      </c>
      <c r="X61" s="373" t="s">
        <v>464</v>
      </c>
      <c r="Y61" s="193" t="s">
        <v>464</v>
      </c>
      <c r="AA61" s="43" t="str">
        <f t="shared" si="18"/>
        <v>MTCOMINT</v>
      </c>
      <c r="AB61" s="44" t="str">
        <f t="shared" si="19"/>
        <v>Montant commission Interchange CB</v>
      </c>
      <c r="AC61" s="44" t="str">
        <f t="shared" si="20"/>
        <v>N</v>
      </c>
      <c r="AD61" s="44">
        <f t="shared" si="21"/>
        <v>12</v>
      </c>
      <c r="AE61" s="44">
        <f t="shared" si="22"/>
        <v>426</v>
      </c>
      <c r="AF61" s="44">
        <f t="shared" si="23"/>
        <v>437</v>
      </c>
      <c r="AG61" s="386" t="s">
        <v>382</v>
      </c>
      <c r="AH61" s="380" t="s">
        <v>464</v>
      </c>
      <c r="AI61" s="380" t="s">
        <v>464</v>
      </c>
      <c r="AJ61" s="89" t="s">
        <v>123</v>
      </c>
      <c r="AK61" s="4" t="s">
        <v>124</v>
      </c>
      <c r="AL61" s="4" t="s">
        <v>6</v>
      </c>
      <c r="AM61" s="4">
        <v>12</v>
      </c>
      <c r="AN61" s="4">
        <v>426</v>
      </c>
      <c r="AO61" s="4">
        <v>437</v>
      </c>
      <c r="AP61" s="75"/>
      <c r="AQ61" s="71"/>
      <c r="AR61" s="90" t="s">
        <v>123</v>
      </c>
      <c r="AS61" s="52" t="s">
        <v>124</v>
      </c>
      <c r="AT61" s="23" t="s">
        <v>166</v>
      </c>
      <c r="AV61" s="40" t="str">
        <f t="shared" si="24"/>
        <v>MTCOMINT</v>
      </c>
      <c r="AW61" s="42" t="str">
        <f t="shared" si="25"/>
        <v>Montant commission Interchange CB</v>
      </c>
      <c r="AX61" s="4" t="str">
        <f t="shared" si="26"/>
        <v>N</v>
      </c>
      <c r="AY61" s="4">
        <f t="shared" si="27"/>
        <v>12</v>
      </c>
      <c r="AZ61" s="4">
        <f t="shared" si="28"/>
        <v>426</v>
      </c>
      <c r="BA61" s="4">
        <f t="shared" si="29"/>
        <v>437</v>
      </c>
      <c r="BB61" s="68" t="s">
        <v>131</v>
      </c>
      <c r="BC61" s="288" t="s">
        <v>593</v>
      </c>
      <c r="BD61" s="295"/>
      <c r="BF61" s="54" t="s">
        <v>123</v>
      </c>
      <c r="BG61" s="53" t="s">
        <v>346</v>
      </c>
      <c r="BH61" s="5" t="s">
        <v>10</v>
      </c>
      <c r="BI61" s="5">
        <v>12</v>
      </c>
      <c r="BJ61" s="5">
        <v>426</v>
      </c>
      <c r="BK61" s="42">
        <f t="shared" si="30"/>
        <v>437</v>
      </c>
      <c r="BL61" s="81" t="s">
        <v>340</v>
      </c>
      <c r="BM61" s="295" t="s">
        <v>777</v>
      </c>
      <c r="BO61" s="40" t="str">
        <f t="shared" si="31"/>
        <v>MTCOMINT</v>
      </c>
      <c r="BP61" s="42" t="str">
        <f t="shared" si="32"/>
        <v>Montant commission Interchange CB</v>
      </c>
      <c r="BQ61" s="4" t="str">
        <f t="shared" si="33"/>
        <v>N</v>
      </c>
      <c r="BR61" s="4">
        <f t="shared" si="34"/>
        <v>12</v>
      </c>
      <c r="BS61" s="4">
        <f t="shared" si="35"/>
        <v>426</v>
      </c>
      <c r="BT61" s="4">
        <f t="shared" si="36"/>
        <v>437</v>
      </c>
      <c r="BU61" s="81" t="s">
        <v>340</v>
      </c>
      <c r="BV61" s="304" t="s">
        <v>718</v>
      </c>
      <c r="BX61" s="90" t="s">
        <v>123</v>
      </c>
      <c r="BY61" s="52" t="s">
        <v>124</v>
      </c>
      <c r="BZ61" s="98" t="s">
        <v>166</v>
      </c>
      <c r="CA61" s="223"/>
      <c r="CB61" s="90" t="s">
        <v>123</v>
      </c>
      <c r="CC61" s="52" t="s">
        <v>124</v>
      </c>
      <c r="CD61" s="98" t="s">
        <v>166</v>
      </c>
      <c r="CE61" s="54" t="str">
        <f t="shared" si="37"/>
        <v>MTCOMINT</v>
      </c>
      <c r="CF61" s="42" t="str">
        <f t="shared" si="50"/>
        <v>Montant commission Interchange CB</v>
      </c>
      <c r="CG61" s="5" t="str">
        <f t="shared" si="51"/>
        <v>N</v>
      </c>
      <c r="CH61" s="5">
        <f t="shared" si="52"/>
        <v>12</v>
      </c>
      <c r="CI61" s="5">
        <f t="shared" si="53"/>
        <v>426</v>
      </c>
      <c r="CJ61" s="42">
        <f t="shared" si="54"/>
        <v>437</v>
      </c>
      <c r="CK61" s="109" t="s">
        <v>649</v>
      </c>
      <c r="CL61" s="269" t="s">
        <v>446</v>
      </c>
      <c r="CM61" s="351"/>
      <c r="CO61" s="40" t="str">
        <f t="shared" si="38"/>
        <v>MTCOMINT</v>
      </c>
      <c r="CP61" s="42" t="str">
        <f t="shared" si="39"/>
        <v>Montant commission Interchange CB</v>
      </c>
      <c r="CQ61" s="42" t="str">
        <f t="shared" si="40"/>
        <v>N</v>
      </c>
      <c r="CR61" s="42">
        <f t="shared" si="41"/>
        <v>12</v>
      </c>
      <c r="CS61" s="42">
        <f t="shared" si="42"/>
        <v>426</v>
      </c>
      <c r="CT61" s="42">
        <f t="shared" si="43"/>
        <v>437</v>
      </c>
      <c r="CU61" s="68" t="s">
        <v>649</v>
      </c>
      <c r="CV61" s="295" t="s">
        <v>446</v>
      </c>
      <c r="CX61" s="63" t="str">
        <f t="shared" si="55"/>
        <v>MTCOMINT</v>
      </c>
      <c r="CY61" s="44" t="str">
        <f t="shared" si="56"/>
        <v>Montant commission Interchange CB</v>
      </c>
      <c r="CZ61" s="64" t="str">
        <f t="shared" si="57"/>
        <v>N</v>
      </c>
      <c r="DA61" s="64">
        <f t="shared" si="58"/>
        <v>12</v>
      </c>
      <c r="DB61" s="64">
        <f t="shared" si="59"/>
        <v>426</v>
      </c>
      <c r="DC61" s="44">
        <f t="shared" si="60"/>
        <v>437</v>
      </c>
      <c r="DD61" s="52" t="s">
        <v>392</v>
      </c>
      <c r="DE61" s="303" t="s">
        <v>446</v>
      </c>
      <c r="DG61" s="40" t="str">
        <f t="shared" si="44"/>
        <v>MTCOMINT</v>
      </c>
      <c r="DH61" s="42" t="str">
        <f t="shared" si="45"/>
        <v>Montant commission Interchange CB</v>
      </c>
      <c r="DI61" s="4" t="str">
        <f t="shared" si="46"/>
        <v>N</v>
      </c>
      <c r="DJ61" s="4">
        <f t="shared" si="47"/>
        <v>12</v>
      </c>
      <c r="DK61" s="4">
        <f t="shared" si="48"/>
        <v>426</v>
      </c>
      <c r="DL61" s="4">
        <f t="shared" si="49"/>
        <v>437</v>
      </c>
      <c r="DM61" s="68" t="s">
        <v>131</v>
      </c>
      <c r="DN61" s="160" t="s">
        <v>800</v>
      </c>
    </row>
    <row r="62" spans="1:146" s="57" customFormat="1" ht="26.25" customHeight="1" x14ac:dyDescent="0.25">
      <c r="A62" s="63" t="s">
        <v>147</v>
      </c>
      <c r="B62" s="64" t="s">
        <v>148</v>
      </c>
      <c r="C62" s="65"/>
      <c r="D62" s="65">
        <v>1</v>
      </c>
      <c r="E62" s="65">
        <v>438</v>
      </c>
      <c r="F62" s="44">
        <f t="shared" si="61"/>
        <v>438</v>
      </c>
      <c r="G62" s="80" t="s">
        <v>166</v>
      </c>
      <c r="H62" s="373" t="s">
        <v>447</v>
      </c>
      <c r="I62" s="373" t="s">
        <v>447</v>
      </c>
      <c r="J62" s="373" t="s">
        <v>447</v>
      </c>
      <c r="K62" s="373" t="s">
        <v>447</v>
      </c>
      <c r="M62" s="43" t="str">
        <f t="shared" si="12"/>
        <v>TYPO</v>
      </c>
      <c r="N62" s="44" t="str">
        <f t="shared" si="13"/>
        <v>Type de porteur</v>
      </c>
      <c r="O62" s="44">
        <f t="shared" si="14"/>
        <v>0</v>
      </c>
      <c r="P62" s="44">
        <f t="shared" si="15"/>
        <v>1</v>
      </c>
      <c r="Q62" s="44">
        <f t="shared" si="16"/>
        <v>438</v>
      </c>
      <c r="R62" s="44">
        <f t="shared" si="17"/>
        <v>438</v>
      </c>
      <c r="S62" s="111" t="s">
        <v>166</v>
      </c>
      <c r="T62" s="111"/>
      <c r="U62" s="111"/>
      <c r="V62" s="373" t="s">
        <v>447</v>
      </c>
      <c r="W62" s="373" t="s">
        <v>447</v>
      </c>
      <c r="X62" s="373" t="s">
        <v>447</v>
      </c>
      <c r="Y62" s="193" t="s">
        <v>447</v>
      </c>
      <c r="AA62" s="43" t="str">
        <f t="shared" si="18"/>
        <v>TYPO</v>
      </c>
      <c r="AB62" s="44" t="str">
        <f t="shared" si="19"/>
        <v>Type de porteur</v>
      </c>
      <c r="AC62" s="44">
        <f t="shared" si="20"/>
        <v>0</v>
      </c>
      <c r="AD62" s="44">
        <f t="shared" si="21"/>
        <v>1</v>
      </c>
      <c r="AE62" s="44">
        <f t="shared" si="22"/>
        <v>438</v>
      </c>
      <c r="AF62" s="44">
        <f t="shared" si="23"/>
        <v>438</v>
      </c>
      <c r="AG62" s="44" t="s">
        <v>382</v>
      </c>
      <c r="AH62" s="373" t="s">
        <v>447</v>
      </c>
      <c r="AI62" s="373" t="s">
        <v>447</v>
      </c>
      <c r="AJ62" s="138" t="s">
        <v>147</v>
      </c>
      <c r="AK62" s="5" t="s">
        <v>148</v>
      </c>
      <c r="AL62" s="24"/>
      <c r="AM62" s="24"/>
      <c r="AN62" s="24">
        <v>438</v>
      </c>
      <c r="AO62" s="24">
        <v>438</v>
      </c>
      <c r="AP62" s="68" t="s">
        <v>166</v>
      </c>
      <c r="AQ62" s="139"/>
      <c r="AR62" s="138" t="s">
        <v>147</v>
      </c>
      <c r="AS62" s="5" t="s">
        <v>148</v>
      </c>
      <c r="AT62" s="27" t="s">
        <v>166</v>
      </c>
      <c r="AV62" s="43" t="str">
        <f t="shared" si="24"/>
        <v>TYPO</v>
      </c>
      <c r="AW62" s="44" t="str">
        <f t="shared" si="25"/>
        <v>Type de porteur</v>
      </c>
      <c r="AX62" s="44">
        <f t="shared" si="26"/>
        <v>0</v>
      </c>
      <c r="AY62" s="44">
        <f t="shared" si="27"/>
        <v>1</v>
      </c>
      <c r="AZ62" s="44">
        <f t="shared" si="28"/>
        <v>438</v>
      </c>
      <c r="BA62" s="44">
        <f t="shared" si="29"/>
        <v>438</v>
      </c>
      <c r="BB62" s="80" t="s">
        <v>166</v>
      </c>
      <c r="BC62" s="285" t="s">
        <v>447</v>
      </c>
      <c r="BD62" s="294"/>
      <c r="BF62" s="63" t="s">
        <v>147</v>
      </c>
      <c r="BG62" s="64" t="s">
        <v>148</v>
      </c>
      <c r="BH62" s="65"/>
      <c r="BI62" s="65">
        <v>1</v>
      </c>
      <c r="BJ62" s="65">
        <v>438</v>
      </c>
      <c r="BK62" s="44">
        <f t="shared" si="30"/>
        <v>438</v>
      </c>
      <c r="BL62" s="80" t="s">
        <v>166</v>
      </c>
      <c r="BM62" s="294" t="s">
        <v>447</v>
      </c>
      <c r="BO62" s="43" t="str">
        <f t="shared" si="31"/>
        <v>TYPO</v>
      </c>
      <c r="BP62" s="44" t="str">
        <f t="shared" si="32"/>
        <v>Type de porteur</v>
      </c>
      <c r="BQ62" s="44">
        <f t="shared" si="33"/>
        <v>0</v>
      </c>
      <c r="BR62" s="44">
        <f t="shared" si="34"/>
        <v>1</v>
      </c>
      <c r="BS62" s="44">
        <f t="shared" si="35"/>
        <v>438</v>
      </c>
      <c r="BT62" s="44">
        <f t="shared" si="36"/>
        <v>438</v>
      </c>
      <c r="BU62" s="80" t="s">
        <v>166</v>
      </c>
      <c r="BV62" s="303" t="s">
        <v>447</v>
      </c>
      <c r="BX62" s="138" t="s">
        <v>147</v>
      </c>
      <c r="BY62" s="5" t="s">
        <v>148</v>
      </c>
      <c r="BZ62" s="68" t="s">
        <v>166</v>
      </c>
      <c r="CA62" s="223"/>
      <c r="CB62" s="138" t="s">
        <v>147</v>
      </c>
      <c r="CC62" s="5" t="s">
        <v>148</v>
      </c>
      <c r="CD62" s="68" t="s">
        <v>166</v>
      </c>
      <c r="CE62" s="63" t="str">
        <f t="shared" si="37"/>
        <v>TYPO</v>
      </c>
      <c r="CF62" s="64" t="str">
        <f t="shared" si="50"/>
        <v>Type de porteur</v>
      </c>
      <c r="CG62" s="44">
        <f t="shared" si="51"/>
        <v>0</v>
      </c>
      <c r="CH62" s="44">
        <f t="shared" si="52"/>
        <v>1</v>
      </c>
      <c r="CI62" s="44">
        <f t="shared" si="53"/>
        <v>438</v>
      </c>
      <c r="CJ62" s="44">
        <f t="shared" si="54"/>
        <v>438</v>
      </c>
      <c r="CK62" s="111" t="s">
        <v>166</v>
      </c>
      <c r="CL62" s="268" t="s">
        <v>447</v>
      </c>
      <c r="CM62" s="350"/>
      <c r="CO62" s="43" t="str">
        <f t="shared" si="38"/>
        <v>TYPO</v>
      </c>
      <c r="CP62" s="44" t="str">
        <f t="shared" si="39"/>
        <v>Type de porteur</v>
      </c>
      <c r="CQ62" s="44">
        <f t="shared" si="40"/>
        <v>0</v>
      </c>
      <c r="CR62" s="44">
        <f t="shared" si="41"/>
        <v>1</v>
      </c>
      <c r="CS62" s="44">
        <f t="shared" si="42"/>
        <v>438</v>
      </c>
      <c r="CT62" s="44">
        <f t="shared" si="43"/>
        <v>438</v>
      </c>
      <c r="CU62" s="80"/>
      <c r="CV62" s="294" t="s">
        <v>447</v>
      </c>
      <c r="CX62" s="63" t="str">
        <f t="shared" si="55"/>
        <v>TYPO</v>
      </c>
      <c r="CY62" s="64" t="str">
        <f t="shared" si="56"/>
        <v>Type de porteur</v>
      </c>
      <c r="CZ62" s="44">
        <f t="shared" si="57"/>
        <v>0</v>
      </c>
      <c r="DA62" s="44">
        <f t="shared" si="58"/>
        <v>1</v>
      </c>
      <c r="DB62" s="44">
        <f t="shared" si="59"/>
        <v>438</v>
      </c>
      <c r="DC62" s="44">
        <f t="shared" si="60"/>
        <v>438</v>
      </c>
      <c r="DD62" s="52" t="s">
        <v>382</v>
      </c>
      <c r="DE62" s="303" t="s">
        <v>447</v>
      </c>
      <c r="DG62" s="43" t="str">
        <f t="shared" si="44"/>
        <v>TYPO</v>
      </c>
      <c r="DH62" s="44" t="str">
        <f t="shared" si="45"/>
        <v>Type de porteur</v>
      </c>
      <c r="DI62" s="44">
        <f t="shared" si="46"/>
        <v>0</v>
      </c>
      <c r="DJ62" s="44">
        <f t="shared" si="47"/>
        <v>1</v>
      </c>
      <c r="DK62" s="44">
        <f t="shared" si="48"/>
        <v>438</v>
      </c>
      <c r="DL62" s="44">
        <f t="shared" si="49"/>
        <v>438</v>
      </c>
      <c r="DM62" s="80" t="s">
        <v>166</v>
      </c>
      <c r="DN62" s="161" t="s">
        <v>447</v>
      </c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</row>
    <row r="63" spans="1:146" s="154" customFormat="1" ht="34.700000000000003" customHeight="1" x14ac:dyDescent="0.25">
      <c r="A63" s="146" t="s">
        <v>149</v>
      </c>
      <c r="B63" s="147" t="s">
        <v>226</v>
      </c>
      <c r="C63" s="148"/>
      <c r="D63" s="148">
        <v>0</v>
      </c>
      <c r="E63" s="148">
        <v>439</v>
      </c>
      <c r="F63" s="149">
        <v>476</v>
      </c>
      <c r="G63" s="150" t="s">
        <v>240</v>
      </c>
      <c r="H63" s="393"/>
      <c r="I63" s="393"/>
      <c r="J63" s="393"/>
      <c r="K63" s="393"/>
      <c r="M63" s="146" t="str">
        <f t="shared" si="12"/>
        <v>CLITIP</v>
      </c>
      <c r="N63" s="149" t="str">
        <f t="shared" si="13"/>
        <v xml:space="preserve">Clé interne impayé </v>
      </c>
      <c r="O63" s="149">
        <f t="shared" si="14"/>
        <v>0</v>
      </c>
      <c r="P63" s="149">
        <f t="shared" si="15"/>
        <v>0</v>
      </c>
      <c r="Q63" s="149">
        <f t="shared" si="16"/>
        <v>439</v>
      </c>
      <c r="R63" s="149">
        <f t="shared" si="17"/>
        <v>476</v>
      </c>
      <c r="S63" s="150" t="s">
        <v>240</v>
      </c>
      <c r="T63" s="150" t="s">
        <v>524</v>
      </c>
      <c r="U63" s="150" t="s">
        <v>524</v>
      </c>
      <c r="V63" s="411"/>
      <c r="W63" s="411"/>
      <c r="X63" s="393"/>
      <c r="Y63" s="412"/>
      <c r="AA63" s="146" t="str">
        <f t="shared" si="18"/>
        <v>CLITIP</v>
      </c>
      <c r="AB63" s="149" t="str">
        <f t="shared" si="19"/>
        <v xml:space="preserve">Clé interne impayé </v>
      </c>
      <c r="AC63" s="149">
        <f t="shared" si="20"/>
        <v>0</v>
      </c>
      <c r="AD63" s="149">
        <f t="shared" si="21"/>
        <v>0</v>
      </c>
      <c r="AE63" s="149">
        <f t="shared" si="22"/>
        <v>439</v>
      </c>
      <c r="AF63" s="149">
        <f t="shared" si="23"/>
        <v>476</v>
      </c>
      <c r="AG63" s="385" t="s">
        <v>382</v>
      </c>
      <c r="AH63" s="381"/>
      <c r="AI63" s="381"/>
      <c r="AJ63" s="151" t="s">
        <v>149</v>
      </c>
      <c r="AK63" s="147" t="s">
        <v>226</v>
      </c>
      <c r="AL63" s="148"/>
      <c r="AM63" s="148"/>
      <c r="AN63" s="148">
        <v>439</v>
      </c>
      <c r="AO63" s="148">
        <v>476</v>
      </c>
      <c r="AP63" s="150" t="s">
        <v>240</v>
      </c>
      <c r="AQ63" s="152"/>
      <c r="AR63" s="151" t="s">
        <v>149</v>
      </c>
      <c r="AS63" s="147" t="s">
        <v>226</v>
      </c>
      <c r="AT63" s="153" t="s">
        <v>240</v>
      </c>
      <c r="AV63" s="146" t="str">
        <f t="shared" si="24"/>
        <v>CLITIP</v>
      </c>
      <c r="AW63" s="149" t="str">
        <f t="shared" si="25"/>
        <v xml:space="preserve">Clé interne impayé </v>
      </c>
      <c r="AX63" s="149">
        <f t="shared" si="26"/>
        <v>0</v>
      </c>
      <c r="AY63" s="149">
        <f t="shared" si="27"/>
        <v>0</v>
      </c>
      <c r="AZ63" s="149">
        <f t="shared" si="28"/>
        <v>439</v>
      </c>
      <c r="BA63" s="149">
        <f t="shared" si="29"/>
        <v>476</v>
      </c>
      <c r="BB63" s="150" t="s">
        <v>240</v>
      </c>
      <c r="BC63" s="329"/>
      <c r="BD63" s="305"/>
      <c r="BF63" s="146" t="s">
        <v>149</v>
      </c>
      <c r="BG63" s="147" t="s">
        <v>226</v>
      </c>
      <c r="BH63" s="148"/>
      <c r="BI63" s="148">
        <v>0</v>
      </c>
      <c r="BJ63" s="148">
        <v>439</v>
      </c>
      <c r="BK63" s="149">
        <v>476</v>
      </c>
      <c r="BL63" s="150" t="s">
        <v>240</v>
      </c>
      <c r="BM63" s="338"/>
      <c r="BO63" s="146" t="str">
        <f t="shared" si="31"/>
        <v>CLITIP</v>
      </c>
      <c r="BP63" s="149" t="str">
        <f t="shared" si="32"/>
        <v xml:space="preserve">Clé interne impayé </v>
      </c>
      <c r="BQ63" s="149">
        <f t="shared" si="33"/>
        <v>0</v>
      </c>
      <c r="BR63" s="149">
        <f t="shared" si="34"/>
        <v>0</v>
      </c>
      <c r="BS63" s="149">
        <f t="shared" si="35"/>
        <v>439</v>
      </c>
      <c r="BT63" s="149">
        <f t="shared" si="36"/>
        <v>476</v>
      </c>
      <c r="BU63" s="150" t="s">
        <v>240</v>
      </c>
      <c r="BV63" s="310"/>
      <c r="BX63" s="151" t="s">
        <v>149</v>
      </c>
      <c r="BY63" s="147" t="s">
        <v>226</v>
      </c>
      <c r="BZ63" s="150" t="s">
        <v>240</v>
      </c>
      <c r="CA63" s="223"/>
      <c r="CB63" s="151" t="s">
        <v>149</v>
      </c>
      <c r="CC63" s="147" t="s">
        <v>226</v>
      </c>
      <c r="CD63" s="150" t="s">
        <v>240</v>
      </c>
      <c r="CE63" s="164" t="str">
        <f t="shared" si="37"/>
        <v>CLITIP</v>
      </c>
      <c r="CF63" s="165" t="str">
        <f t="shared" si="50"/>
        <v xml:space="preserve">Clé interne impayé </v>
      </c>
      <c r="CG63" s="166">
        <f t="shared" si="51"/>
        <v>0</v>
      </c>
      <c r="CH63" s="166">
        <f t="shared" si="52"/>
        <v>0</v>
      </c>
      <c r="CI63" s="166">
        <f t="shared" si="53"/>
        <v>439</v>
      </c>
      <c r="CJ63" s="167">
        <f t="shared" si="54"/>
        <v>476</v>
      </c>
      <c r="CK63" s="168" t="s">
        <v>240</v>
      </c>
      <c r="CL63" s="270"/>
      <c r="CM63" s="363"/>
      <c r="CO63" s="146" t="str">
        <f t="shared" si="38"/>
        <v>CLITIP</v>
      </c>
      <c r="CP63" s="149" t="str">
        <f t="shared" si="39"/>
        <v xml:space="preserve">Clé interne impayé </v>
      </c>
      <c r="CQ63" s="149">
        <f t="shared" si="40"/>
        <v>0</v>
      </c>
      <c r="CR63" s="149">
        <f t="shared" si="41"/>
        <v>0</v>
      </c>
      <c r="CS63" s="149">
        <f t="shared" si="42"/>
        <v>439</v>
      </c>
      <c r="CT63" s="149">
        <f t="shared" si="43"/>
        <v>476</v>
      </c>
      <c r="CU63" s="150" t="s">
        <v>524</v>
      </c>
      <c r="CV63" s="338"/>
      <c r="CX63" s="146" t="str">
        <f t="shared" si="55"/>
        <v>CLITIP</v>
      </c>
      <c r="CY63" s="147" t="str">
        <f t="shared" si="56"/>
        <v xml:space="preserve">Clé interne impayé </v>
      </c>
      <c r="CZ63" s="148">
        <f t="shared" si="57"/>
        <v>0</v>
      </c>
      <c r="DA63" s="148">
        <f t="shared" si="58"/>
        <v>0</v>
      </c>
      <c r="DB63" s="148">
        <f t="shared" si="59"/>
        <v>439</v>
      </c>
      <c r="DC63" s="149">
        <f t="shared" si="60"/>
        <v>476</v>
      </c>
      <c r="DD63" s="150"/>
      <c r="DE63" s="431"/>
      <c r="DG63" s="146" t="str">
        <f t="shared" si="44"/>
        <v>CLITIP</v>
      </c>
      <c r="DH63" s="149" t="str">
        <f t="shared" si="45"/>
        <v xml:space="preserve">Clé interne impayé </v>
      </c>
      <c r="DI63" s="149">
        <f t="shared" si="46"/>
        <v>0</v>
      </c>
      <c r="DJ63" s="149">
        <f t="shared" si="47"/>
        <v>0</v>
      </c>
      <c r="DK63" s="149">
        <f t="shared" si="48"/>
        <v>439</v>
      </c>
      <c r="DL63" s="149">
        <f t="shared" si="49"/>
        <v>476</v>
      </c>
      <c r="DM63" s="150" t="s">
        <v>240</v>
      </c>
      <c r="DN63" s="153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</row>
    <row r="64" spans="1:146" ht="24" customHeight="1" x14ac:dyDescent="0.25">
      <c r="A64" s="63" t="s">
        <v>313</v>
      </c>
      <c r="B64" s="64" t="s">
        <v>28</v>
      </c>
      <c r="C64" s="64" t="s">
        <v>10</v>
      </c>
      <c r="D64" s="64">
        <v>5</v>
      </c>
      <c r="E64" s="64">
        <v>439</v>
      </c>
      <c r="F64" s="44">
        <f>SUM(F62,D64)</f>
        <v>443</v>
      </c>
      <c r="G64" s="80" t="s">
        <v>694</v>
      </c>
      <c r="H64" s="373" t="s">
        <v>455</v>
      </c>
      <c r="I64" s="373" t="s">
        <v>455</v>
      </c>
      <c r="J64" s="373" t="s">
        <v>455</v>
      </c>
      <c r="K64" s="373" t="s">
        <v>455</v>
      </c>
      <c r="M64" s="40" t="str">
        <f t="shared" si="12"/>
        <v>CDETB9CL</v>
      </c>
      <c r="N64" s="42" t="str">
        <f t="shared" si="13"/>
        <v>code établissement</v>
      </c>
      <c r="O64" s="4" t="str">
        <f t="shared" si="14"/>
        <v>N</v>
      </c>
      <c r="P64" s="4">
        <f t="shared" si="15"/>
        <v>5</v>
      </c>
      <c r="Q64" s="4">
        <f t="shared" si="16"/>
        <v>439</v>
      </c>
      <c r="R64" s="4">
        <f t="shared" si="17"/>
        <v>443</v>
      </c>
      <c r="S64" s="75" t="s">
        <v>29</v>
      </c>
      <c r="T64" s="75" t="s">
        <v>502</v>
      </c>
      <c r="U64" s="75" t="s">
        <v>565</v>
      </c>
      <c r="V64" s="321" t="s">
        <v>476</v>
      </c>
      <c r="W64" s="321" t="s">
        <v>476</v>
      </c>
      <c r="X64" s="372" t="s">
        <v>476</v>
      </c>
      <c r="Y64" s="394" t="s">
        <v>476</v>
      </c>
      <c r="AA64" s="40" t="str">
        <f t="shared" si="18"/>
        <v>CDETB9CL</v>
      </c>
      <c r="AB64" s="42" t="str">
        <f t="shared" si="19"/>
        <v>code établissement</v>
      </c>
      <c r="AC64" s="4" t="str">
        <f t="shared" si="20"/>
        <v>N</v>
      </c>
      <c r="AD64" s="4">
        <f t="shared" si="21"/>
        <v>5</v>
      </c>
      <c r="AE64" s="4">
        <f t="shared" si="22"/>
        <v>439</v>
      </c>
      <c r="AF64" s="4">
        <f t="shared" si="23"/>
        <v>443</v>
      </c>
      <c r="AG64" s="4">
        <v>17028</v>
      </c>
      <c r="AH64" s="372" t="s">
        <v>433</v>
      </c>
      <c r="AI64" s="372" t="s">
        <v>433</v>
      </c>
      <c r="AJ64" s="91" t="s">
        <v>27</v>
      </c>
      <c r="AK64" s="6" t="s">
        <v>28</v>
      </c>
      <c r="AL64" s="6" t="s">
        <v>10</v>
      </c>
      <c r="AM64" s="6">
        <v>5</v>
      </c>
      <c r="AN64" s="6">
        <v>439</v>
      </c>
      <c r="AO64" s="6">
        <v>443</v>
      </c>
      <c r="AP64" s="68" t="s">
        <v>338</v>
      </c>
      <c r="AQ64" s="71"/>
      <c r="AR64" s="91" t="s">
        <v>27</v>
      </c>
      <c r="AS64" s="6" t="s">
        <v>28</v>
      </c>
      <c r="AT64" s="21" t="s">
        <v>29</v>
      </c>
      <c r="AV64" s="40" t="str">
        <f t="shared" si="24"/>
        <v>CDETB9CL</v>
      </c>
      <c r="AW64" s="42" t="str">
        <f t="shared" si="25"/>
        <v>code établissement</v>
      </c>
      <c r="AX64" s="4" t="str">
        <f t="shared" si="26"/>
        <v>N</v>
      </c>
      <c r="AY64" s="4">
        <f t="shared" si="27"/>
        <v>5</v>
      </c>
      <c r="AZ64" s="4">
        <f t="shared" si="28"/>
        <v>439</v>
      </c>
      <c r="BA64" s="4">
        <f t="shared" si="29"/>
        <v>443</v>
      </c>
      <c r="BB64" s="75" t="s">
        <v>29</v>
      </c>
      <c r="BC64" s="321" t="s">
        <v>433</v>
      </c>
      <c r="BD64" s="320"/>
      <c r="BF64" s="54" t="s">
        <v>313</v>
      </c>
      <c r="BG64" s="5" t="s">
        <v>28</v>
      </c>
      <c r="BH64" s="5" t="s">
        <v>10</v>
      </c>
      <c r="BI64" s="5">
        <v>5</v>
      </c>
      <c r="BJ64" s="5">
        <v>439</v>
      </c>
      <c r="BK64" s="42">
        <f>SUM(BK62,BI64)</f>
        <v>443</v>
      </c>
      <c r="BL64" s="68" t="s">
        <v>694</v>
      </c>
      <c r="BM64" s="295" t="s">
        <v>433</v>
      </c>
      <c r="BO64" s="40" t="str">
        <f t="shared" si="31"/>
        <v>CDETB9CL</v>
      </c>
      <c r="BP64" s="42" t="str">
        <f t="shared" si="32"/>
        <v>code établissement</v>
      </c>
      <c r="BQ64" s="4" t="str">
        <f t="shared" si="33"/>
        <v>N</v>
      </c>
      <c r="BR64" s="4">
        <f t="shared" si="34"/>
        <v>5</v>
      </c>
      <c r="BS64" s="4">
        <f t="shared" si="35"/>
        <v>439</v>
      </c>
      <c r="BT64" s="4">
        <f t="shared" si="36"/>
        <v>443</v>
      </c>
      <c r="BU64" s="68" t="s">
        <v>694</v>
      </c>
      <c r="BV64" s="304" t="s">
        <v>433</v>
      </c>
      <c r="BX64" s="91" t="s">
        <v>27</v>
      </c>
      <c r="BY64" s="6" t="s">
        <v>28</v>
      </c>
      <c r="BZ64" s="75" t="s">
        <v>29</v>
      </c>
      <c r="CA64" s="223"/>
      <c r="CB64" s="91" t="s">
        <v>27</v>
      </c>
      <c r="CC64" s="6" t="s">
        <v>28</v>
      </c>
      <c r="CD64" s="75" t="s">
        <v>29</v>
      </c>
      <c r="CE64" s="55" t="str">
        <f t="shared" si="37"/>
        <v>CDETB9CL</v>
      </c>
      <c r="CF64" s="6" t="str">
        <f t="shared" si="50"/>
        <v>code établissement</v>
      </c>
      <c r="CG64" s="6" t="str">
        <f t="shared" si="51"/>
        <v>N</v>
      </c>
      <c r="CH64" s="6">
        <f t="shared" si="52"/>
        <v>5</v>
      </c>
      <c r="CI64" s="6">
        <f t="shared" si="53"/>
        <v>439</v>
      </c>
      <c r="CJ64" s="4">
        <f t="shared" si="54"/>
        <v>443</v>
      </c>
      <c r="CK64" s="110" t="s">
        <v>650</v>
      </c>
      <c r="CL64" s="267" t="s">
        <v>433</v>
      </c>
      <c r="CM64" s="360"/>
      <c r="CO64" s="40" t="str">
        <f t="shared" si="38"/>
        <v>CDETB9CL</v>
      </c>
      <c r="CP64" s="42" t="str">
        <f t="shared" si="39"/>
        <v>code établissement</v>
      </c>
      <c r="CQ64" s="4" t="str">
        <f t="shared" si="40"/>
        <v>N</v>
      </c>
      <c r="CR64" s="4">
        <f t="shared" si="41"/>
        <v>5</v>
      </c>
      <c r="CS64" s="4">
        <f t="shared" si="42"/>
        <v>439</v>
      </c>
      <c r="CT64" s="4">
        <f t="shared" si="43"/>
        <v>443</v>
      </c>
      <c r="CU64" s="75" t="s">
        <v>650</v>
      </c>
      <c r="CV64" s="320" t="s">
        <v>433</v>
      </c>
      <c r="CX64" s="55" t="str">
        <f t="shared" si="55"/>
        <v>CDETB9CL</v>
      </c>
      <c r="CY64" s="6" t="str">
        <f t="shared" si="56"/>
        <v>code établissement</v>
      </c>
      <c r="CZ64" s="6" t="str">
        <f t="shared" si="57"/>
        <v>N</v>
      </c>
      <c r="DA64" s="6">
        <f t="shared" si="58"/>
        <v>5</v>
      </c>
      <c r="DB64" s="6">
        <f t="shared" si="59"/>
        <v>439</v>
      </c>
      <c r="DC64" s="4">
        <f t="shared" si="60"/>
        <v>443</v>
      </c>
      <c r="DD64" s="106" t="s">
        <v>676</v>
      </c>
      <c r="DE64" s="304" t="s">
        <v>433</v>
      </c>
      <c r="DG64" s="40" t="str">
        <f t="shared" si="44"/>
        <v>CDETB9CL</v>
      </c>
      <c r="DH64" s="42" t="str">
        <f t="shared" si="45"/>
        <v>code établissement</v>
      </c>
      <c r="DI64" s="4" t="str">
        <f t="shared" si="46"/>
        <v>N</v>
      </c>
      <c r="DJ64" s="4">
        <f t="shared" si="47"/>
        <v>5</v>
      </c>
      <c r="DK64" s="4">
        <f t="shared" si="48"/>
        <v>439</v>
      </c>
      <c r="DL64" s="4">
        <f t="shared" si="49"/>
        <v>443</v>
      </c>
      <c r="DM64" s="75" t="s">
        <v>29</v>
      </c>
      <c r="DN64" s="198" t="s">
        <v>433</v>
      </c>
    </row>
    <row r="65" spans="1:146" ht="38.25" x14ac:dyDescent="0.25">
      <c r="A65" s="63" t="s">
        <v>314</v>
      </c>
      <c r="B65" s="64" t="s">
        <v>248</v>
      </c>
      <c r="C65" s="64" t="s">
        <v>10</v>
      </c>
      <c r="D65" s="64">
        <v>19</v>
      </c>
      <c r="E65" s="64">
        <v>444</v>
      </c>
      <c r="F65" s="44">
        <f>SUM(F64,D65)</f>
        <v>462</v>
      </c>
      <c r="G65" s="80" t="s">
        <v>693</v>
      </c>
      <c r="H65" s="373" t="s">
        <v>456</v>
      </c>
      <c r="I65" s="373" t="s">
        <v>456</v>
      </c>
      <c r="J65" s="373" t="s">
        <v>456</v>
      </c>
      <c r="K65" s="373" t="s">
        <v>456</v>
      </c>
      <c r="M65" s="40" t="str">
        <f t="shared" si="12"/>
        <v>NUISOACL</v>
      </c>
      <c r="N65" s="42" t="str">
        <f t="shared" si="13"/>
        <v>Numéro de carte</v>
      </c>
      <c r="O65" s="4" t="str">
        <f t="shared" si="14"/>
        <v>N</v>
      </c>
      <c r="P65" s="4">
        <f t="shared" si="15"/>
        <v>19</v>
      </c>
      <c r="Q65" s="4">
        <f t="shared" si="16"/>
        <v>444</v>
      </c>
      <c r="R65" s="4">
        <f t="shared" si="17"/>
        <v>462</v>
      </c>
      <c r="S65" s="75" t="s">
        <v>283</v>
      </c>
      <c r="T65" s="75" t="s">
        <v>525</v>
      </c>
      <c r="U65" s="75" t="s">
        <v>558</v>
      </c>
      <c r="V65" s="321" t="s">
        <v>893</v>
      </c>
      <c r="W65" s="321" t="s">
        <v>907</v>
      </c>
      <c r="X65" s="372" t="s">
        <v>868</v>
      </c>
      <c r="Y65" s="394" t="s">
        <v>883</v>
      </c>
      <c r="AA65" s="257" t="str">
        <f t="shared" si="18"/>
        <v>NUISOACL</v>
      </c>
      <c r="AB65" s="258" t="str">
        <f t="shared" si="19"/>
        <v>Numéro de carte</v>
      </c>
      <c r="AC65" s="258" t="str">
        <f t="shared" si="20"/>
        <v>N</v>
      </c>
      <c r="AD65" s="258">
        <f t="shared" si="21"/>
        <v>19</v>
      </c>
      <c r="AE65" s="258">
        <f t="shared" si="22"/>
        <v>444</v>
      </c>
      <c r="AF65" s="258">
        <f t="shared" si="23"/>
        <v>462</v>
      </c>
      <c r="AG65" s="418" t="s">
        <v>406</v>
      </c>
      <c r="AH65" s="380" t="s">
        <v>456</v>
      </c>
      <c r="AI65" s="380" t="s">
        <v>456</v>
      </c>
      <c r="AJ65" s="91" t="s">
        <v>32</v>
      </c>
      <c r="AK65" s="6" t="s">
        <v>248</v>
      </c>
      <c r="AL65" s="6" t="s">
        <v>10</v>
      </c>
      <c r="AM65" s="6">
        <v>19</v>
      </c>
      <c r="AN65" s="6">
        <v>444</v>
      </c>
      <c r="AO65" s="6">
        <v>462</v>
      </c>
      <c r="AP65" s="68" t="s">
        <v>282</v>
      </c>
      <c r="AQ65" s="71"/>
      <c r="AR65" s="91" t="s">
        <v>32</v>
      </c>
      <c r="AS65" s="6" t="s">
        <v>248</v>
      </c>
      <c r="AT65" s="21" t="s">
        <v>283</v>
      </c>
      <c r="AV65" s="40" t="str">
        <f t="shared" si="24"/>
        <v>NUISOACL</v>
      </c>
      <c r="AW65" s="42" t="str">
        <f t="shared" si="25"/>
        <v>Numéro de carte</v>
      </c>
      <c r="AX65" s="4" t="str">
        <f t="shared" si="26"/>
        <v>N</v>
      </c>
      <c r="AY65" s="4">
        <f t="shared" si="27"/>
        <v>19</v>
      </c>
      <c r="AZ65" s="4">
        <f t="shared" si="28"/>
        <v>444</v>
      </c>
      <c r="BA65" s="4">
        <f t="shared" si="29"/>
        <v>462</v>
      </c>
      <c r="BB65" s="75" t="s">
        <v>224</v>
      </c>
      <c r="BC65" s="321" t="s">
        <v>950</v>
      </c>
      <c r="BD65" s="320"/>
      <c r="BF65" s="54" t="s">
        <v>314</v>
      </c>
      <c r="BG65" s="5" t="s">
        <v>248</v>
      </c>
      <c r="BH65" s="5" t="s">
        <v>10</v>
      </c>
      <c r="BI65" s="5">
        <v>19</v>
      </c>
      <c r="BJ65" s="5">
        <v>444</v>
      </c>
      <c r="BK65" s="42">
        <f>SUM(BK64,BI65)</f>
        <v>462</v>
      </c>
      <c r="BL65" s="68" t="s">
        <v>693</v>
      </c>
      <c r="BM65" s="295" t="s">
        <v>762</v>
      </c>
      <c r="BO65" s="40" t="str">
        <f t="shared" si="31"/>
        <v>NUISOACL</v>
      </c>
      <c r="BP65" s="42" t="str">
        <f t="shared" si="32"/>
        <v>Numéro de carte</v>
      </c>
      <c r="BQ65" s="4" t="str">
        <f t="shared" si="33"/>
        <v>N</v>
      </c>
      <c r="BR65" s="4">
        <f t="shared" si="34"/>
        <v>19</v>
      </c>
      <c r="BS65" s="4">
        <f t="shared" si="35"/>
        <v>444</v>
      </c>
      <c r="BT65" s="4">
        <f t="shared" si="36"/>
        <v>462</v>
      </c>
      <c r="BU65" s="68" t="s">
        <v>693</v>
      </c>
      <c r="BV65" s="304" t="s">
        <v>703</v>
      </c>
      <c r="BX65" s="91" t="s">
        <v>32</v>
      </c>
      <c r="BY65" s="6" t="s">
        <v>248</v>
      </c>
      <c r="BZ65" s="75" t="s">
        <v>224</v>
      </c>
      <c r="CA65" s="223"/>
      <c r="CB65" s="91" t="s">
        <v>32</v>
      </c>
      <c r="CC65" s="6" t="s">
        <v>248</v>
      </c>
      <c r="CD65" s="75" t="s">
        <v>224</v>
      </c>
      <c r="CE65" s="55" t="str">
        <f t="shared" si="37"/>
        <v>NUISOACL</v>
      </c>
      <c r="CF65" s="6" t="str">
        <f t="shared" si="50"/>
        <v>Numéro de carte</v>
      </c>
      <c r="CG65" s="6" t="str">
        <f t="shared" si="51"/>
        <v>N</v>
      </c>
      <c r="CH65" s="6">
        <f t="shared" si="52"/>
        <v>19</v>
      </c>
      <c r="CI65" s="6">
        <f t="shared" si="53"/>
        <v>444</v>
      </c>
      <c r="CJ65" s="4">
        <f t="shared" si="54"/>
        <v>462</v>
      </c>
      <c r="CK65" s="110" t="s">
        <v>651</v>
      </c>
      <c r="CL65" s="267" t="s">
        <v>937</v>
      </c>
      <c r="CM65" s="360"/>
      <c r="CO65" s="40" t="str">
        <f t="shared" si="38"/>
        <v>NUISOACL</v>
      </c>
      <c r="CP65" s="42" t="str">
        <f t="shared" si="39"/>
        <v>Numéro de carte</v>
      </c>
      <c r="CQ65" s="4" t="str">
        <f t="shared" si="40"/>
        <v>N</v>
      </c>
      <c r="CR65" s="4">
        <f t="shared" si="41"/>
        <v>19</v>
      </c>
      <c r="CS65" s="4">
        <f t="shared" si="42"/>
        <v>444</v>
      </c>
      <c r="CT65" s="4">
        <f t="shared" si="43"/>
        <v>462</v>
      </c>
      <c r="CU65" s="75" t="s">
        <v>651</v>
      </c>
      <c r="CV65" s="320" t="s">
        <v>731</v>
      </c>
      <c r="CX65" s="63" t="str">
        <f t="shared" si="55"/>
        <v>NUISOACL</v>
      </c>
      <c r="CY65" s="64" t="str">
        <f t="shared" si="56"/>
        <v>Numéro de carte</v>
      </c>
      <c r="CZ65" s="64" t="str">
        <f t="shared" si="57"/>
        <v>N</v>
      </c>
      <c r="DA65" s="64">
        <f t="shared" si="58"/>
        <v>19</v>
      </c>
      <c r="DB65" s="64">
        <f t="shared" si="59"/>
        <v>444</v>
      </c>
      <c r="DC65" s="44">
        <f t="shared" si="60"/>
        <v>462</v>
      </c>
      <c r="DD65" s="265" t="s">
        <v>406</v>
      </c>
      <c r="DE65" s="303" t="s">
        <v>456</v>
      </c>
      <c r="DG65" s="40" t="str">
        <f t="shared" si="44"/>
        <v>NUISOACL</v>
      </c>
      <c r="DH65" s="42" t="str">
        <f t="shared" si="45"/>
        <v>Numéro de carte</v>
      </c>
      <c r="DI65" s="4" t="str">
        <f t="shared" si="46"/>
        <v>N</v>
      </c>
      <c r="DJ65" s="4">
        <f t="shared" si="47"/>
        <v>19</v>
      </c>
      <c r="DK65" s="4">
        <f t="shared" si="48"/>
        <v>444</v>
      </c>
      <c r="DL65" s="4">
        <f t="shared" si="49"/>
        <v>462</v>
      </c>
      <c r="DM65" s="75" t="s">
        <v>224</v>
      </c>
      <c r="DN65" s="160" t="s">
        <v>785</v>
      </c>
    </row>
    <row r="66" spans="1:146" ht="51" x14ac:dyDescent="0.25">
      <c r="A66" s="63" t="s">
        <v>315</v>
      </c>
      <c r="B66" s="64" t="s">
        <v>126</v>
      </c>
      <c r="C66" s="64" t="s">
        <v>10</v>
      </c>
      <c r="D66" s="64">
        <v>8</v>
      </c>
      <c r="E66" s="64">
        <v>463</v>
      </c>
      <c r="F66" s="44">
        <f>SUM(F65,D66)</f>
        <v>470</v>
      </c>
      <c r="G66" s="80" t="s">
        <v>691</v>
      </c>
      <c r="H66" s="373" t="s">
        <v>394</v>
      </c>
      <c r="I66" s="373" t="s">
        <v>394</v>
      </c>
      <c r="J66" s="373" t="s">
        <v>394</v>
      </c>
      <c r="K66" s="373" t="s">
        <v>394</v>
      </c>
      <c r="M66" s="40" t="str">
        <f t="shared" si="12"/>
        <v>DTARCHCL</v>
      </c>
      <c r="N66" s="42" t="str">
        <f t="shared" si="13"/>
        <v>Date archivage</v>
      </c>
      <c r="O66" s="4" t="str">
        <f t="shared" si="14"/>
        <v>N</v>
      </c>
      <c r="P66" s="4">
        <f t="shared" si="15"/>
        <v>8</v>
      </c>
      <c r="Q66" s="4">
        <f t="shared" si="16"/>
        <v>463</v>
      </c>
      <c r="R66" s="4">
        <f t="shared" si="17"/>
        <v>470</v>
      </c>
      <c r="S66" s="75" t="s">
        <v>262</v>
      </c>
      <c r="T66" s="75" t="s">
        <v>525</v>
      </c>
      <c r="U66" s="75" t="s">
        <v>559</v>
      </c>
      <c r="V66" s="321" t="s">
        <v>876</v>
      </c>
      <c r="W66" s="321" t="s">
        <v>910</v>
      </c>
      <c r="X66" s="372" t="s">
        <v>876</v>
      </c>
      <c r="Y66" s="394" t="s">
        <v>876</v>
      </c>
      <c r="AA66" s="40" t="str">
        <f t="shared" si="18"/>
        <v>DTARCHCL</v>
      </c>
      <c r="AB66" s="42" t="str">
        <f t="shared" si="19"/>
        <v>Date archivage</v>
      </c>
      <c r="AC66" s="4" t="str">
        <f t="shared" si="20"/>
        <v>N</v>
      </c>
      <c r="AD66" s="4">
        <f t="shared" si="21"/>
        <v>8</v>
      </c>
      <c r="AE66" s="4">
        <f t="shared" si="22"/>
        <v>463</v>
      </c>
      <c r="AF66" s="4">
        <f t="shared" si="23"/>
        <v>470</v>
      </c>
      <c r="AG66" s="42" t="s">
        <v>422</v>
      </c>
      <c r="AH66" s="377" t="s">
        <v>827</v>
      </c>
      <c r="AI66" s="377" t="s">
        <v>827</v>
      </c>
      <c r="AJ66" s="91" t="s">
        <v>153</v>
      </c>
      <c r="AK66" s="5" t="s">
        <v>126</v>
      </c>
      <c r="AL66" s="6" t="s">
        <v>10</v>
      </c>
      <c r="AM66" s="6">
        <v>8</v>
      </c>
      <c r="AN66" s="6">
        <v>463</v>
      </c>
      <c r="AO66" s="6">
        <v>470</v>
      </c>
      <c r="AP66" s="68" t="s">
        <v>338</v>
      </c>
      <c r="AQ66" s="71"/>
      <c r="AR66" s="91" t="s">
        <v>153</v>
      </c>
      <c r="AS66" s="5" t="s">
        <v>126</v>
      </c>
      <c r="AT66" s="21" t="s">
        <v>262</v>
      </c>
      <c r="AV66" s="40" t="str">
        <f t="shared" si="24"/>
        <v>DTARCHCL</v>
      </c>
      <c r="AW66" s="42" t="str">
        <f t="shared" si="25"/>
        <v>Date archivage</v>
      </c>
      <c r="AX66" s="4" t="str">
        <f t="shared" si="26"/>
        <v>N</v>
      </c>
      <c r="AY66" s="4">
        <f t="shared" si="27"/>
        <v>8</v>
      </c>
      <c r="AZ66" s="4">
        <f t="shared" si="28"/>
        <v>463</v>
      </c>
      <c r="BA66" s="4">
        <f t="shared" si="29"/>
        <v>470</v>
      </c>
      <c r="BB66" s="75" t="s">
        <v>262</v>
      </c>
      <c r="BC66" s="321" t="s">
        <v>945</v>
      </c>
      <c r="BD66" s="320"/>
      <c r="BF66" s="54" t="s">
        <v>315</v>
      </c>
      <c r="BG66" s="5" t="s">
        <v>126</v>
      </c>
      <c r="BH66" s="5" t="s">
        <v>10</v>
      </c>
      <c r="BI66" s="5">
        <v>8</v>
      </c>
      <c r="BJ66" s="5">
        <v>463</v>
      </c>
      <c r="BK66" s="42">
        <f>SUM(BK65,BI66)</f>
        <v>470</v>
      </c>
      <c r="BL66" s="68" t="s">
        <v>691</v>
      </c>
      <c r="BM66" s="295" t="s">
        <v>767</v>
      </c>
      <c r="BO66" s="40" t="str">
        <f t="shared" si="31"/>
        <v>DTARCHCL</v>
      </c>
      <c r="BP66" s="42" t="str">
        <f t="shared" si="32"/>
        <v>Date archivage</v>
      </c>
      <c r="BQ66" s="4" t="str">
        <f t="shared" si="33"/>
        <v>N</v>
      </c>
      <c r="BR66" s="4">
        <f t="shared" si="34"/>
        <v>8</v>
      </c>
      <c r="BS66" s="4">
        <f t="shared" si="35"/>
        <v>463</v>
      </c>
      <c r="BT66" s="4">
        <f t="shared" si="36"/>
        <v>470</v>
      </c>
      <c r="BU66" s="68" t="s">
        <v>691</v>
      </c>
      <c r="BV66" s="304" t="s">
        <v>708</v>
      </c>
      <c r="BX66" s="91" t="s">
        <v>153</v>
      </c>
      <c r="BY66" s="5" t="s">
        <v>126</v>
      </c>
      <c r="BZ66" s="75" t="s">
        <v>262</v>
      </c>
      <c r="CA66" s="223"/>
      <c r="CB66" s="91" t="s">
        <v>153</v>
      </c>
      <c r="CC66" s="5" t="s">
        <v>126</v>
      </c>
      <c r="CD66" s="75" t="s">
        <v>262</v>
      </c>
      <c r="CE66" s="55" t="str">
        <f t="shared" si="37"/>
        <v>DTARCHCL</v>
      </c>
      <c r="CF66" s="5" t="str">
        <f t="shared" si="50"/>
        <v>Date archivage</v>
      </c>
      <c r="CG66" s="6" t="str">
        <f t="shared" si="51"/>
        <v>N</v>
      </c>
      <c r="CH66" s="6">
        <f t="shared" si="52"/>
        <v>8</v>
      </c>
      <c r="CI66" s="6">
        <f t="shared" si="53"/>
        <v>463</v>
      </c>
      <c r="CJ66" s="4">
        <f t="shared" si="54"/>
        <v>470</v>
      </c>
      <c r="CK66" s="110" t="s">
        <v>652</v>
      </c>
      <c r="CL66" s="267" t="s">
        <v>945</v>
      </c>
      <c r="CM66" s="360"/>
      <c r="CO66" s="40" t="str">
        <f t="shared" si="38"/>
        <v>DTARCHCL</v>
      </c>
      <c r="CP66" s="42" t="str">
        <f t="shared" si="39"/>
        <v>Date archivage</v>
      </c>
      <c r="CQ66" s="4" t="str">
        <f t="shared" si="40"/>
        <v>N</v>
      </c>
      <c r="CR66" s="4">
        <f t="shared" si="41"/>
        <v>8</v>
      </c>
      <c r="CS66" s="4">
        <f t="shared" si="42"/>
        <v>463</v>
      </c>
      <c r="CT66" s="4">
        <f t="shared" si="43"/>
        <v>470</v>
      </c>
      <c r="CU66" s="75" t="s">
        <v>652</v>
      </c>
      <c r="CV66" s="320" t="s">
        <v>738</v>
      </c>
      <c r="CX66" s="55" t="str">
        <f t="shared" si="55"/>
        <v>DTARCHCL</v>
      </c>
      <c r="CY66" s="5" t="str">
        <f t="shared" si="56"/>
        <v>Date archivage</v>
      </c>
      <c r="CZ66" s="6" t="str">
        <f t="shared" si="57"/>
        <v>N</v>
      </c>
      <c r="DA66" s="6">
        <f t="shared" si="58"/>
        <v>8</v>
      </c>
      <c r="DB66" s="6">
        <f t="shared" si="59"/>
        <v>463</v>
      </c>
      <c r="DC66" s="4">
        <f t="shared" si="60"/>
        <v>470</v>
      </c>
      <c r="DD66" s="106" t="s">
        <v>677</v>
      </c>
      <c r="DE66" s="304" t="s">
        <v>746</v>
      </c>
      <c r="DG66" s="40" t="str">
        <f t="shared" si="44"/>
        <v>DTARCHCL</v>
      </c>
      <c r="DH66" s="42" t="str">
        <f t="shared" si="45"/>
        <v>Date archivage</v>
      </c>
      <c r="DI66" s="4" t="str">
        <f t="shared" si="46"/>
        <v>N</v>
      </c>
      <c r="DJ66" s="4">
        <f t="shared" si="47"/>
        <v>8</v>
      </c>
      <c r="DK66" s="4">
        <f t="shared" si="48"/>
        <v>463</v>
      </c>
      <c r="DL66" s="4">
        <f t="shared" si="49"/>
        <v>470</v>
      </c>
      <c r="DM66" s="75" t="s">
        <v>262</v>
      </c>
      <c r="DN66" s="160" t="s">
        <v>790</v>
      </c>
    </row>
    <row r="67" spans="1:146" ht="51" x14ac:dyDescent="0.25">
      <c r="A67" s="63" t="s">
        <v>316</v>
      </c>
      <c r="B67" s="64" t="s">
        <v>127</v>
      </c>
      <c r="C67" s="64" t="s">
        <v>10</v>
      </c>
      <c r="D67" s="64">
        <v>6</v>
      </c>
      <c r="E67" s="64">
        <v>471</v>
      </c>
      <c r="F67" s="44">
        <f>SUM(F66,D67)</f>
        <v>476</v>
      </c>
      <c r="G67" s="80" t="s">
        <v>692</v>
      </c>
      <c r="H67" s="373" t="s">
        <v>391</v>
      </c>
      <c r="I67" s="373" t="s">
        <v>391</v>
      </c>
      <c r="J67" s="373" t="s">
        <v>391</v>
      </c>
      <c r="K67" s="373" t="s">
        <v>391</v>
      </c>
      <c r="M67" s="40" t="str">
        <f t="shared" si="12"/>
        <v>NUSDICL</v>
      </c>
      <c r="N67" s="42" t="str">
        <f t="shared" si="13"/>
        <v>Numéro séquentiel</v>
      </c>
      <c r="O67" s="4" t="str">
        <f t="shared" si="14"/>
        <v>N</v>
      </c>
      <c r="P67" s="4">
        <f t="shared" si="15"/>
        <v>6</v>
      </c>
      <c r="Q67" s="4">
        <f t="shared" si="16"/>
        <v>471</v>
      </c>
      <c r="R67" s="4">
        <f t="shared" si="17"/>
        <v>476</v>
      </c>
      <c r="S67" s="75" t="s">
        <v>225</v>
      </c>
      <c r="T67" s="75" t="s">
        <v>525</v>
      </c>
      <c r="U67" s="75" t="s">
        <v>566</v>
      </c>
      <c r="V67" s="321" t="s">
        <v>391</v>
      </c>
      <c r="W67" s="321" t="s">
        <v>391</v>
      </c>
      <c r="X67" s="372" t="s">
        <v>391</v>
      </c>
      <c r="Y67" s="394" t="s">
        <v>391</v>
      </c>
      <c r="AA67" s="40" t="str">
        <f t="shared" si="18"/>
        <v>NUSDICL</v>
      </c>
      <c r="AB67" s="42" t="str">
        <f t="shared" si="19"/>
        <v>Numéro séquentiel</v>
      </c>
      <c r="AC67" s="4" t="str">
        <f t="shared" si="20"/>
        <v>N</v>
      </c>
      <c r="AD67" s="4">
        <f t="shared" si="21"/>
        <v>6</v>
      </c>
      <c r="AE67" s="4">
        <f t="shared" si="22"/>
        <v>471</v>
      </c>
      <c r="AF67" s="4">
        <f t="shared" si="23"/>
        <v>476</v>
      </c>
      <c r="AG67" s="419" t="s">
        <v>385</v>
      </c>
      <c r="AH67" s="382" t="s">
        <v>391</v>
      </c>
      <c r="AI67" s="382" t="s">
        <v>391</v>
      </c>
      <c r="AJ67" s="91" t="s">
        <v>154</v>
      </c>
      <c r="AK67" s="6" t="s">
        <v>127</v>
      </c>
      <c r="AL67" s="6" t="s">
        <v>10</v>
      </c>
      <c r="AM67" s="6">
        <v>6</v>
      </c>
      <c r="AN67" s="6">
        <v>471</v>
      </c>
      <c r="AO67" s="6">
        <v>476</v>
      </c>
      <c r="AP67" s="68" t="s">
        <v>338</v>
      </c>
      <c r="AQ67" s="71"/>
      <c r="AR67" s="91" t="s">
        <v>154</v>
      </c>
      <c r="AS67" s="6" t="s">
        <v>127</v>
      </c>
      <c r="AT67" s="21" t="s">
        <v>225</v>
      </c>
      <c r="AV67" s="40" t="str">
        <f t="shared" si="24"/>
        <v>NUSDICL</v>
      </c>
      <c r="AW67" s="42" t="str">
        <f t="shared" si="25"/>
        <v>Numéro séquentiel</v>
      </c>
      <c r="AX67" s="4" t="str">
        <f t="shared" si="26"/>
        <v>N</v>
      </c>
      <c r="AY67" s="4">
        <f t="shared" si="27"/>
        <v>6</v>
      </c>
      <c r="AZ67" s="4">
        <f t="shared" si="28"/>
        <v>471</v>
      </c>
      <c r="BA67" s="4">
        <f t="shared" si="29"/>
        <v>476</v>
      </c>
      <c r="BB67" s="75" t="s">
        <v>225</v>
      </c>
      <c r="BC67" s="321" t="s">
        <v>958</v>
      </c>
      <c r="BD67" s="320"/>
      <c r="BF67" s="54" t="s">
        <v>316</v>
      </c>
      <c r="BG67" s="5" t="s">
        <v>127</v>
      </c>
      <c r="BH67" s="5" t="s">
        <v>10</v>
      </c>
      <c r="BI67" s="5">
        <v>6</v>
      </c>
      <c r="BJ67" s="5">
        <v>471</v>
      </c>
      <c r="BK67" s="42">
        <f>SUM(BK66,BI67)</f>
        <v>476</v>
      </c>
      <c r="BL67" s="68" t="s">
        <v>692</v>
      </c>
      <c r="BM67" s="295" t="s">
        <v>778</v>
      </c>
      <c r="BO67" s="40" t="str">
        <f t="shared" si="31"/>
        <v>NUSDICL</v>
      </c>
      <c r="BP67" s="42" t="str">
        <f t="shared" si="32"/>
        <v>Numéro séquentiel</v>
      </c>
      <c r="BQ67" s="4" t="str">
        <f t="shared" si="33"/>
        <v>N</v>
      </c>
      <c r="BR67" s="4">
        <f t="shared" si="34"/>
        <v>6</v>
      </c>
      <c r="BS67" s="4">
        <f t="shared" si="35"/>
        <v>471</v>
      </c>
      <c r="BT67" s="4">
        <f t="shared" si="36"/>
        <v>476</v>
      </c>
      <c r="BU67" s="68" t="s">
        <v>692</v>
      </c>
      <c r="BV67" s="304" t="s">
        <v>719</v>
      </c>
      <c r="BX67" s="91" t="s">
        <v>154</v>
      </c>
      <c r="BY67" s="6" t="s">
        <v>127</v>
      </c>
      <c r="BZ67" s="75" t="s">
        <v>225</v>
      </c>
      <c r="CA67" s="223"/>
      <c r="CB67" s="91" t="s">
        <v>154</v>
      </c>
      <c r="CC67" s="6" t="s">
        <v>127</v>
      </c>
      <c r="CD67" s="75" t="s">
        <v>225</v>
      </c>
      <c r="CE67" s="55" t="str">
        <f t="shared" si="37"/>
        <v>NUSDICL</v>
      </c>
      <c r="CF67" s="6" t="str">
        <f t="shared" si="50"/>
        <v>Numéro séquentiel</v>
      </c>
      <c r="CG67" s="6" t="str">
        <f t="shared" si="51"/>
        <v>N</v>
      </c>
      <c r="CH67" s="6">
        <f t="shared" si="52"/>
        <v>6</v>
      </c>
      <c r="CI67" s="6">
        <f t="shared" si="53"/>
        <v>471</v>
      </c>
      <c r="CJ67" s="4">
        <f t="shared" si="54"/>
        <v>476</v>
      </c>
      <c r="CK67" s="110" t="s">
        <v>653</v>
      </c>
      <c r="CL67" s="267" t="s">
        <v>611</v>
      </c>
      <c r="CM67" s="360"/>
      <c r="CO67" s="40" t="str">
        <f t="shared" si="38"/>
        <v>NUSDICL</v>
      </c>
      <c r="CP67" s="42" t="str">
        <f t="shared" si="39"/>
        <v>Numéro séquentiel</v>
      </c>
      <c r="CQ67" s="4" t="str">
        <f t="shared" si="40"/>
        <v>N</v>
      </c>
      <c r="CR67" s="4">
        <f t="shared" si="41"/>
        <v>6</v>
      </c>
      <c r="CS67" s="4">
        <f t="shared" si="42"/>
        <v>471</v>
      </c>
      <c r="CT67" s="4">
        <f t="shared" si="43"/>
        <v>476</v>
      </c>
      <c r="CU67" s="75" t="s">
        <v>653</v>
      </c>
      <c r="CV67" s="320" t="s">
        <v>611</v>
      </c>
      <c r="CX67" s="55" t="str">
        <f t="shared" si="55"/>
        <v>NUSDICL</v>
      </c>
      <c r="CY67" s="6" t="str">
        <f t="shared" si="56"/>
        <v>Numéro séquentiel</v>
      </c>
      <c r="CZ67" s="6" t="str">
        <f t="shared" si="57"/>
        <v>N</v>
      </c>
      <c r="DA67" s="6">
        <f t="shared" si="58"/>
        <v>6</v>
      </c>
      <c r="DB67" s="6">
        <f t="shared" si="59"/>
        <v>471</v>
      </c>
      <c r="DC67" s="4">
        <f t="shared" si="60"/>
        <v>476</v>
      </c>
      <c r="DD67" s="423" t="s">
        <v>385</v>
      </c>
      <c r="DE67" s="304" t="s">
        <v>391</v>
      </c>
      <c r="DG67" s="40" t="str">
        <f t="shared" si="44"/>
        <v>NUSDICL</v>
      </c>
      <c r="DH67" s="42" t="str">
        <f t="shared" si="45"/>
        <v>Numéro séquentiel</v>
      </c>
      <c r="DI67" s="4" t="str">
        <f t="shared" si="46"/>
        <v>N</v>
      </c>
      <c r="DJ67" s="4">
        <f t="shared" si="47"/>
        <v>6</v>
      </c>
      <c r="DK67" s="4">
        <f t="shared" si="48"/>
        <v>471</v>
      </c>
      <c r="DL67" s="4">
        <f t="shared" si="49"/>
        <v>476</v>
      </c>
      <c r="DM67" s="75" t="s">
        <v>225</v>
      </c>
      <c r="DN67" s="160" t="s">
        <v>801</v>
      </c>
    </row>
    <row r="68" spans="1:146" ht="90" x14ac:dyDescent="0.25">
      <c r="A68" s="55" t="s">
        <v>128</v>
      </c>
      <c r="B68" s="4" t="s">
        <v>129</v>
      </c>
      <c r="C68" s="6" t="s">
        <v>6</v>
      </c>
      <c r="D68" s="6">
        <v>25</v>
      </c>
      <c r="E68" s="6">
        <v>477</v>
      </c>
      <c r="F68" s="4">
        <f>SUM(F67,D68)</f>
        <v>501</v>
      </c>
      <c r="G68" s="68" t="s">
        <v>130</v>
      </c>
      <c r="H68" s="372" t="s">
        <v>823</v>
      </c>
      <c r="I68" s="394" t="s">
        <v>841</v>
      </c>
      <c r="J68" s="394" t="s">
        <v>823</v>
      </c>
      <c r="K68" s="394" t="s">
        <v>841</v>
      </c>
      <c r="M68" s="40" t="str">
        <f t="shared" si="12"/>
        <v>IDREM</v>
      </c>
      <c r="N68" s="42" t="str">
        <f t="shared" si="13"/>
        <v>Identifiant de Remise</v>
      </c>
      <c r="O68" s="4" t="str">
        <f t="shared" si="14"/>
        <v>AN</v>
      </c>
      <c r="P68" s="4">
        <f t="shared" si="15"/>
        <v>25</v>
      </c>
      <c r="Q68" s="4">
        <f t="shared" si="16"/>
        <v>477</v>
      </c>
      <c r="R68" s="4">
        <f t="shared" si="17"/>
        <v>501</v>
      </c>
      <c r="S68" s="141" t="s">
        <v>371</v>
      </c>
      <c r="T68" s="141" t="s">
        <v>526</v>
      </c>
      <c r="U68" s="141" t="s">
        <v>560</v>
      </c>
      <c r="V68" s="413" t="s">
        <v>900</v>
      </c>
      <c r="W68" s="413" t="s">
        <v>911</v>
      </c>
      <c r="X68" s="372" t="s">
        <v>877</v>
      </c>
      <c r="Y68" s="394" t="s">
        <v>877</v>
      </c>
      <c r="AA68" s="40" t="str">
        <f t="shared" si="18"/>
        <v>IDREM</v>
      </c>
      <c r="AB68" s="42" t="str">
        <f t="shared" si="19"/>
        <v>Identifiant de Remise</v>
      </c>
      <c r="AC68" s="4" t="str">
        <f t="shared" si="20"/>
        <v>AN</v>
      </c>
      <c r="AD68" s="4">
        <f t="shared" si="21"/>
        <v>25</v>
      </c>
      <c r="AE68" s="4">
        <f t="shared" si="22"/>
        <v>477</v>
      </c>
      <c r="AF68" s="4">
        <f t="shared" si="23"/>
        <v>501</v>
      </c>
      <c r="AG68" s="419" t="s">
        <v>423</v>
      </c>
      <c r="AH68" s="382" t="s">
        <v>925</v>
      </c>
      <c r="AI68" s="382" t="s">
        <v>925</v>
      </c>
      <c r="AJ68" s="91" t="s">
        <v>128</v>
      </c>
      <c r="AK68" s="4" t="s">
        <v>129</v>
      </c>
      <c r="AL68" s="6" t="s">
        <v>6</v>
      </c>
      <c r="AM68" s="6">
        <v>25</v>
      </c>
      <c r="AN68" s="6">
        <v>477</v>
      </c>
      <c r="AO68" s="6">
        <v>501</v>
      </c>
      <c r="AP68" s="68" t="s">
        <v>130</v>
      </c>
      <c r="AQ68" s="71"/>
      <c r="AR68" s="91" t="s">
        <v>128</v>
      </c>
      <c r="AS68" s="4" t="s">
        <v>129</v>
      </c>
      <c r="AT68" s="27" t="s">
        <v>130</v>
      </c>
      <c r="AV68" s="40" t="str">
        <f t="shared" si="24"/>
        <v>IDREM</v>
      </c>
      <c r="AW68" s="42" t="str">
        <f t="shared" si="25"/>
        <v>Identifiant de Remise</v>
      </c>
      <c r="AX68" s="4" t="str">
        <f t="shared" si="26"/>
        <v>AN</v>
      </c>
      <c r="AY68" s="4">
        <f t="shared" si="27"/>
        <v>25</v>
      </c>
      <c r="AZ68" s="4">
        <f t="shared" si="28"/>
        <v>477</v>
      </c>
      <c r="BA68" s="4">
        <f t="shared" si="29"/>
        <v>501</v>
      </c>
      <c r="BB68" s="68" t="s">
        <v>130</v>
      </c>
      <c r="BC68" s="321" t="s">
        <v>959</v>
      </c>
      <c r="BD68" s="330"/>
      <c r="BF68" s="55" t="s">
        <v>128</v>
      </c>
      <c r="BG68" s="4" t="s">
        <v>129</v>
      </c>
      <c r="BH68" s="6" t="s">
        <v>6</v>
      </c>
      <c r="BI68" s="6">
        <v>25</v>
      </c>
      <c r="BJ68" s="6">
        <v>477</v>
      </c>
      <c r="BK68" s="4">
        <f>SUM(BK67,BI68)</f>
        <v>501</v>
      </c>
      <c r="BL68" s="68" t="s">
        <v>130</v>
      </c>
      <c r="BM68" s="320" t="s">
        <v>779</v>
      </c>
      <c r="BO68" s="40" t="str">
        <f t="shared" si="31"/>
        <v>IDREM</v>
      </c>
      <c r="BP68" s="42" t="str">
        <f t="shared" si="32"/>
        <v>Identifiant de Remise</v>
      </c>
      <c r="BQ68" s="4" t="str">
        <f t="shared" si="33"/>
        <v>AN</v>
      </c>
      <c r="BR68" s="4">
        <f t="shared" si="34"/>
        <v>25</v>
      </c>
      <c r="BS68" s="4">
        <f t="shared" si="35"/>
        <v>477</v>
      </c>
      <c r="BT68" s="4">
        <f t="shared" si="36"/>
        <v>501</v>
      </c>
      <c r="BU68" s="68" t="s">
        <v>130</v>
      </c>
      <c r="BV68" s="301" t="s">
        <v>720</v>
      </c>
      <c r="BX68" s="91" t="s">
        <v>128</v>
      </c>
      <c r="BY68" s="4" t="s">
        <v>129</v>
      </c>
      <c r="BZ68" s="68" t="s">
        <v>130</v>
      </c>
      <c r="CA68" s="223"/>
      <c r="CB68" s="91" t="s">
        <v>128</v>
      </c>
      <c r="CC68" s="4" t="s">
        <v>129</v>
      </c>
      <c r="CD68" s="68" t="s">
        <v>130</v>
      </c>
      <c r="CE68" s="55" t="str">
        <f t="shared" si="37"/>
        <v>IDREM</v>
      </c>
      <c r="CF68" s="4" t="str">
        <f t="shared" si="50"/>
        <v>Identifiant de Remise</v>
      </c>
      <c r="CG68" s="6" t="str">
        <f t="shared" si="51"/>
        <v>AN</v>
      </c>
      <c r="CH68" s="6">
        <f t="shared" si="52"/>
        <v>25</v>
      </c>
      <c r="CI68" s="6">
        <f t="shared" si="53"/>
        <v>477</v>
      </c>
      <c r="CJ68" s="4">
        <f t="shared" si="54"/>
        <v>501</v>
      </c>
      <c r="CK68" s="109" t="s">
        <v>654</v>
      </c>
      <c r="CL68" s="269" t="s">
        <v>946</v>
      </c>
      <c r="CM68" s="364"/>
      <c r="CO68" s="40" t="str">
        <f t="shared" si="38"/>
        <v>IDREM</v>
      </c>
      <c r="CP68" s="42" t="str">
        <f t="shared" si="39"/>
        <v>Identifiant de Remise</v>
      </c>
      <c r="CQ68" s="4" t="str">
        <f t="shared" si="40"/>
        <v>AN</v>
      </c>
      <c r="CR68" s="4">
        <f t="shared" si="41"/>
        <v>25</v>
      </c>
      <c r="CS68" s="4">
        <f t="shared" si="42"/>
        <v>477</v>
      </c>
      <c r="CT68" s="4">
        <f t="shared" si="43"/>
        <v>501</v>
      </c>
      <c r="CU68" s="68" t="s">
        <v>654</v>
      </c>
      <c r="CV68" s="320" t="s">
        <v>612</v>
      </c>
      <c r="CX68" s="55" t="str">
        <f t="shared" si="55"/>
        <v>IDREM</v>
      </c>
      <c r="CY68" s="4" t="str">
        <f t="shared" si="56"/>
        <v>Identifiant de Remise</v>
      </c>
      <c r="CZ68" s="6" t="str">
        <f t="shared" si="57"/>
        <v>AN</v>
      </c>
      <c r="DA68" s="6">
        <f t="shared" si="58"/>
        <v>25</v>
      </c>
      <c r="DB68" s="6">
        <f t="shared" si="59"/>
        <v>477</v>
      </c>
      <c r="DC68" s="4">
        <f t="shared" si="60"/>
        <v>501</v>
      </c>
      <c r="DD68" s="423" t="s">
        <v>423</v>
      </c>
      <c r="DE68" s="304" t="s">
        <v>756</v>
      </c>
      <c r="DG68" s="43" t="str">
        <f t="shared" si="44"/>
        <v>IDREM</v>
      </c>
      <c r="DH68" s="44" t="str">
        <f t="shared" si="45"/>
        <v>Identifiant de Remise</v>
      </c>
      <c r="DI68" s="44" t="str">
        <f t="shared" si="46"/>
        <v>AN</v>
      </c>
      <c r="DJ68" s="44">
        <f t="shared" si="47"/>
        <v>25</v>
      </c>
      <c r="DK68" s="44">
        <f t="shared" si="48"/>
        <v>477</v>
      </c>
      <c r="DL68" s="44">
        <f t="shared" si="49"/>
        <v>501</v>
      </c>
      <c r="DM68" s="80" t="s">
        <v>130</v>
      </c>
      <c r="DN68" s="161"/>
    </row>
    <row r="69" spans="1:146" ht="25.5" x14ac:dyDescent="0.25">
      <c r="A69" s="225" t="s">
        <v>125</v>
      </c>
      <c r="B69" s="210"/>
      <c r="C69" s="210" t="s">
        <v>6</v>
      </c>
      <c r="D69" s="210">
        <v>39</v>
      </c>
      <c r="E69" s="210">
        <v>502</v>
      </c>
      <c r="F69" s="210">
        <v>540</v>
      </c>
      <c r="G69" s="213" t="s">
        <v>82</v>
      </c>
      <c r="H69" s="395" t="s">
        <v>457</v>
      </c>
      <c r="I69" s="395" t="s">
        <v>457</v>
      </c>
      <c r="J69" s="395"/>
      <c r="K69" s="395" t="s">
        <v>457</v>
      </c>
      <c r="M69" s="72" t="s">
        <v>350</v>
      </c>
      <c r="N69" s="49" t="s">
        <v>347</v>
      </c>
      <c r="O69" s="5" t="s">
        <v>6</v>
      </c>
      <c r="P69" s="73">
        <v>13</v>
      </c>
      <c r="Q69" s="73">
        <v>502</v>
      </c>
      <c r="R69" s="42">
        <f>SUM(R68,P69)</f>
        <v>514</v>
      </c>
      <c r="S69" s="79" t="s">
        <v>353</v>
      </c>
      <c r="T69" s="79" t="s">
        <v>527</v>
      </c>
      <c r="U69" s="79" t="s">
        <v>561</v>
      </c>
      <c r="V69" s="325" t="s">
        <v>901</v>
      </c>
      <c r="W69" s="325" t="s">
        <v>912</v>
      </c>
      <c r="X69" s="414" t="s">
        <v>878</v>
      </c>
      <c r="Y69" s="415" t="s">
        <v>888</v>
      </c>
      <c r="AA69" s="220" t="str">
        <f t="shared" si="18"/>
        <v>FILLER</v>
      </c>
      <c r="AB69" s="207">
        <f t="shared" si="19"/>
        <v>0</v>
      </c>
      <c r="AC69" s="207" t="str">
        <f t="shared" si="20"/>
        <v>AN</v>
      </c>
      <c r="AD69" s="207">
        <f t="shared" si="21"/>
        <v>39</v>
      </c>
      <c r="AE69" s="207">
        <f t="shared" si="22"/>
        <v>502</v>
      </c>
      <c r="AF69" s="207">
        <f t="shared" si="23"/>
        <v>540</v>
      </c>
      <c r="AG69" s="387" t="s">
        <v>406</v>
      </c>
      <c r="AH69" s="187" t="s">
        <v>457</v>
      </c>
      <c r="AI69" s="187" t="s">
        <v>457</v>
      </c>
      <c r="AJ69" s="115"/>
      <c r="AK69" s="49"/>
      <c r="AL69" s="73"/>
      <c r="AM69" s="73"/>
      <c r="AN69" s="73"/>
      <c r="AO69" s="73"/>
      <c r="AP69" s="79"/>
      <c r="AQ69" s="71"/>
      <c r="AR69" s="85"/>
      <c r="AS69" s="46"/>
      <c r="AT69" s="62"/>
      <c r="AV69" s="220" t="str">
        <f t="shared" si="24"/>
        <v>FILLER</v>
      </c>
      <c r="AW69" s="207">
        <f t="shared" si="25"/>
        <v>0</v>
      </c>
      <c r="AX69" s="207" t="str">
        <f t="shared" si="26"/>
        <v>AN</v>
      </c>
      <c r="AY69" s="207">
        <f t="shared" si="27"/>
        <v>39</v>
      </c>
      <c r="AZ69" s="207">
        <f t="shared" si="28"/>
        <v>502</v>
      </c>
      <c r="BA69" s="207">
        <f t="shared" si="29"/>
        <v>540</v>
      </c>
      <c r="BB69" s="207" t="s">
        <v>473</v>
      </c>
      <c r="BC69" s="281" t="s">
        <v>457</v>
      </c>
      <c r="BD69" s="298"/>
      <c r="BF69" s="225" t="s">
        <v>125</v>
      </c>
      <c r="BG69" s="210"/>
      <c r="BH69" s="210" t="s">
        <v>6</v>
      </c>
      <c r="BI69" s="210">
        <v>39</v>
      </c>
      <c r="BJ69" s="210">
        <v>502</v>
      </c>
      <c r="BK69" s="210">
        <v>540</v>
      </c>
      <c r="BL69" s="213" t="s">
        <v>82</v>
      </c>
      <c r="BM69" s="339" t="s">
        <v>457</v>
      </c>
      <c r="BO69" s="220" t="str">
        <f t="shared" si="31"/>
        <v>FILLER</v>
      </c>
      <c r="BP69" s="207">
        <f t="shared" si="32"/>
        <v>0</v>
      </c>
      <c r="BQ69" s="207" t="str">
        <f t="shared" si="33"/>
        <v>AN</v>
      </c>
      <c r="BR69" s="207">
        <f t="shared" si="34"/>
        <v>39</v>
      </c>
      <c r="BS69" s="207">
        <f t="shared" si="35"/>
        <v>502</v>
      </c>
      <c r="BT69" s="207">
        <f t="shared" si="36"/>
        <v>540</v>
      </c>
      <c r="BU69" s="344" t="s">
        <v>82</v>
      </c>
      <c r="BV69" s="311" t="s">
        <v>457</v>
      </c>
      <c r="BX69" s="48"/>
      <c r="BY69" s="48"/>
      <c r="BZ69" s="112"/>
      <c r="CA69" s="223"/>
      <c r="CB69" s="91"/>
      <c r="CC69" s="48"/>
      <c r="CD69" s="197"/>
      <c r="CE69" s="220" t="str">
        <f t="shared" si="37"/>
        <v>FILLER</v>
      </c>
      <c r="CF69" s="207">
        <f t="shared" si="50"/>
        <v>0</v>
      </c>
      <c r="CG69" s="207" t="str">
        <f t="shared" si="51"/>
        <v>AN</v>
      </c>
      <c r="CH69" s="207">
        <f t="shared" si="52"/>
        <v>39</v>
      </c>
      <c r="CI69" s="207">
        <f t="shared" si="53"/>
        <v>502</v>
      </c>
      <c r="CJ69" s="207">
        <f t="shared" si="54"/>
        <v>540</v>
      </c>
      <c r="CK69" s="207" t="s">
        <v>393</v>
      </c>
      <c r="CL69" s="271" t="s">
        <v>457</v>
      </c>
      <c r="CM69" s="352"/>
      <c r="CO69" s="143" t="s">
        <v>350</v>
      </c>
      <c r="CP69" s="47" t="s">
        <v>347</v>
      </c>
      <c r="CQ69" s="64" t="s">
        <v>6</v>
      </c>
      <c r="CR69" s="144">
        <v>13</v>
      </c>
      <c r="CS69" s="144">
        <v>502</v>
      </c>
      <c r="CT69" s="44">
        <f>SUM(CT68,CR69)</f>
        <v>514</v>
      </c>
      <c r="CU69" s="356" t="s">
        <v>393</v>
      </c>
      <c r="CV69" s="366" t="s">
        <v>457</v>
      </c>
      <c r="CX69" s="220" t="str">
        <f t="shared" si="55"/>
        <v>FILLER</v>
      </c>
      <c r="CY69" s="207">
        <f t="shared" si="56"/>
        <v>0</v>
      </c>
      <c r="CZ69" s="228" t="str">
        <f t="shared" si="57"/>
        <v>AN</v>
      </c>
      <c r="DA69" s="228">
        <f t="shared" si="58"/>
        <v>39</v>
      </c>
      <c r="DB69" s="228">
        <f t="shared" si="59"/>
        <v>502</v>
      </c>
      <c r="DC69" s="228">
        <f t="shared" si="60"/>
        <v>540</v>
      </c>
      <c r="DD69" s="424" t="s">
        <v>393</v>
      </c>
      <c r="DE69" s="294" t="s">
        <v>457</v>
      </c>
      <c r="DG69" s="220" t="str">
        <f t="shared" si="44"/>
        <v>FILLER</v>
      </c>
      <c r="DH69" s="207">
        <f t="shared" si="45"/>
        <v>0</v>
      </c>
      <c r="DI69" s="207" t="str">
        <f t="shared" si="46"/>
        <v>AN</v>
      </c>
      <c r="DJ69" s="207">
        <f t="shared" si="47"/>
        <v>39</v>
      </c>
      <c r="DK69" s="207">
        <f t="shared" si="48"/>
        <v>502</v>
      </c>
      <c r="DL69" s="207">
        <f t="shared" si="49"/>
        <v>540</v>
      </c>
      <c r="DM69" s="207" t="s">
        <v>473</v>
      </c>
      <c r="DN69" s="216"/>
    </row>
    <row r="70" spans="1:146" ht="39" customHeight="1" x14ac:dyDescent="0.25">
      <c r="A70" s="226"/>
      <c r="B70" s="211"/>
      <c r="C70" s="211"/>
      <c r="D70" s="211"/>
      <c r="E70" s="211"/>
      <c r="F70" s="211"/>
      <c r="G70" s="214"/>
      <c r="H70" s="396" t="s">
        <v>457</v>
      </c>
      <c r="I70" s="396" t="s">
        <v>457</v>
      </c>
      <c r="J70" s="396"/>
      <c r="K70" s="396" t="s">
        <v>457</v>
      </c>
      <c r="L70" s="235"/>
      <c r="M70" s="72" t="s">
        <v>351</v>
      </c>
      <c r="N70" s="49" t="s">
        <v>348</v>
      </c>
      <c r="O70" s="5" t="s">
        <v>6</v>
      </c>
      <c r="P70" s="73">
        <v>13</v>
      </c>
      <c r="Q70" s="73">
        <v>515</v>
      </c>
      <c r="R70" s="42">
        <f>SUM(R69,P70)</f>
        <v>527</v>
      </c>
      <c r="S70" s="79" t="s">
        <v>353</v>
      </c>
      <c r="T70" s="79" t="s">
        <v>528</v>
      </c>
      <c r="U70" s="79" t="s">
        <v>562</v>
      </c>
      <c r="V70" s="325" t="s">
        <v>902</v>
      </c>
      <c r="W70" s="325" t="s">
        <v>913</v>
      </c>
      <c r="X70" s="392" t="s">
        <v>879</v>
      </c>
      <c r="Y70" s="409" t="s">
        <v>889</v>
      </c>
      <c r="Z70" s="223"/>
      <c r="AA70" s="221"/>
      <c r="AB70" s="208"/>
      <c r="AC70" s="208"/>
      <c r="AD70" s="208"/>
      <c r="AE70" s="208"/>
      <c r="AF70" s="208"/>
      <c r="AG70" s="388"/>
      <c r="AH70" s="188" t="s">
        <v>457</v>
      </c>
      <c r="AI70" s="188" t="s">
        <v>457</v>
      </c>
      <c r="AJ70" s="115"/>
      <c r="AK70" s="49"/>
      <c r="AL70" s="73"/>
      <c r="AM70" s="73"/>
      <c r="AN70" s="73"/>
      <c r="AO70" s="73"/>
      <c r="AP70" s="79"/>
      <c r="AQ70" s="71"/>
      <c r="AR70" s="85"/>
      <c r="AS70" s="46"/>
      <c r="AT70" s="62"/>
      <c r="AU70" s="223"/>
      <c r="AV70" s="221"/>
      <c r="AW70" s="208"/>
      <c r="AX70" s="208"/>
      <c r="AY70" s="208"/>
      <c r="AZ70" s="208"/>
      <c r="BA70" s="208"/>
      <c r="BB70" s="208"/>
      <c r="BC70" s="282" t="s">
        <v>457</v>
      </c>
      <c r="BD70" s="299"/>
      <c r="BE70" s="224"/>
      <c r="BF70" s="226"/>
      <c r="BG70" s="211"/>
      <c r="BH70" s="211"/>
      <c r="BI70" s="211"/>
      <c r="BJ70" s="211"/>
      <c r="BK70" s="211"/>
      <c r="BL70" s="214"/>
      <c r="BM70" s="340" t="s">
        <v>457</v>
      </c>
      <c r="BN70" s="291"/>
      <c r="BO70" s="221"/>
      <c r="BP70" s="208"/>
      <c r="BQ70" s="208"/>
      <c r="BR70" s="208"/>
      <c r="BS70" s="208"/>
      <c r="BT70" s="208"/>
      <c r="BU70" s="345"/>
      <c r="BV70" s="312" t="s">
        <v>457</v>
      </c>
      <c r="BW70" s="223"/>
      <c r="BX70" s="85"/>
      <c r="BY70" s="46"/>
      <c r="BZ70" s="79"/>
      <c r="CA70" s="223"/>
      <c r="CB70" s="85"/>
      <c r="CC70" s="46"/>
      <c r="CD70" s="79"/>
      <c r="CE70" s="221"/>
      <c r="CF70" s="208"/>
      <c r="CG70" s="208"/>
      <c r="CH70" s="208"/>
      <c r="CI70" s="208"/>
      <c r="CJ70" s="208"/>
      <c r="CK70" s="208"/>
      <c r="CL70" s="272" t="s">
        <v>457</v>
      </c>
      <c r="CM70" s="353"/>
      <c r="CN70" s="223"/>
      <c r="CO70" s="143" t="s">
        <v>351</v>
      </c>
      <c r="CP70" s="47" t="s">
        <v>348</v>
      </c>
      <c r="CQ70" s="64" t="s">
        <v>6</v>
      </c>
      <c r="CR70" s="144">
        <v>13</v>
      </c>
      <c r="CS70" s="144">
        <v>515</v>
      </c>
      <c r="CT70" s="44">
        <f>SUM(CT69,CR70)</f>
        <v>527</v>
      </c>
      <c r="CU70" s="357"/>
      <c r="CV70" s="341" t="s">
        <v>457</v>
      </c>
      <c r="CX70" s="221"/>
      <c r="CY70" s="208"/>
      <c r="CZ70" s="228"/>
      <c r="DA70" s="228"/>
      <c r="DB70" s="228"/>
      <c r="DC70" s="228"/>
      <c r="DD70" s="424"/>
      <c r="DE70" s="294" t="s">
        <v>457</v>
      </c>
      <c r="DF70" s="223"/>
      <c r="DG70" s="221"/>
      <c r="DH70" s="208"/>
      <c r="DI70" s="208"/>
      <c r="DJ70" s="208"/>
      <c r="DK70" s="208"/>
      <c r="DL70" s="208"/>
      <c r="DM70" s="208"/>
      <c r="DN70" s="217"/>
    </row>
    <row r="71" spans="1:146" ht="39.6" customHeight="1" x14ac:dyDescent="0.25">
      <c r="A71" s="227"/>
      <c r="B71" s="212"/>
      <c r="C71" s="212"/>
      <c r="D71" s="212"/>
      <c r="E71" s="212"/>
      <c r="F71" s="212"/>
      <c r="G71" s="215"/>
      <c r="H71" s="396"/>
      <c r="I71" s="396"/>
      <c r="J71" s="396"/>
      <c r="K71" s="396"/>
      <c r="L71" s="235"/>
      <c r="M71" s="72" t="s">
        <v>352</v>
      </c>
      <c r="N71" s="49" t="s">
        <v>349</v>
      </c>
      <c r="O71" s="5" t="s">
        <v>6</v>
      </c>
      <c r="P71" s="73">
        <v>13</v>
      </c>
      <c r="Q71" s="73">
        <v>528</v>
      </c>
      <c r="R71" s="42">
        <f>SUM(R70,P71)</f>
        <v>540</v>
      </c>
      <c r="S71" s="79" t="s">
        <v>353</v>
      </c>
      <c r="T71" s="79" t="s">
        <v>529</v>
      </c>
      <c r="U71" s="79" t="s">
        <v>563</v>
      </c>
      <c r="V71" s="325" t="s">
        <v>903</v>
      </c>
      <c r="W71" s="325" t="s">
        <v>486</v>
      </c>
      <c r="X71" s="392" t="s">
        <v>880</v>
      </c>
      <c r="Y71" s="409" t="s">
        <v>486</v>
      </c>
      <c r="Z71" s="223"/>
      <c r="AA71" s="222"/>
      <c r="AB71" s="209"/>
      <c r="AC71" s="209"/>
      <c r="AD71" s="209"/>
      <c r="AE71" s="209"/>
      <c r="AF71" s="209"/>
      <c r="AG71" s="389"/>
      <c r="AH71" s="189" t="s">
        <v>447</v>
      </c>
      <c r="AI71" s="189" t="s">
        <v>447</v>
      </c>
      <c r="AJ71" s="115"/>
      <c r="AK71" s="49"/>
      <c r="AL71" s="73"/>
      <c r="AM71" s="73"/>
      <c r="AN71" s="73"/>
      <c r="AO71" s="73"/>
      <c r="AP71" s="79"/>
      <c r="AQ71" s="71"/>
      <c r="AR71" s="85"/>
      <c r="AS71" s="46"/>
      <c r="AT71" s="62"/>
      <c r="AU71" s="223"/>
      <c r="AV71" s="222"/>
      <c r="AW71" s="209"/>
      <c r="AX71" s="209"/>
      <c r="AY71" s="209"/>
      <c r="AZ71" s="209"/>
      <c r="BA71" s="209"/>
      <c r="BB71" s="209"/>
      <c r="BC71" s="283" t="s">
        <v>447</v>
      </c>
      <c r="BD71" s="300"/>
      <c r="BE71" s="224"/>
      <c r="BF71" s="227"/>
      <c r="BG71" s="212"/>
      <c r="BH71" s="212"/>
      <c r="BI71" s="212"/>
      <c r="BJ71" s="212"/>
      <c r="BK71" s="212"/>
      <c r="BL71" s="215"/>
      <c r="BM71" s="340" t="s">
        <v>457</v>
      </c>
      <c r="BN71" s="291"/>
      <c r="BO71" s="222"/>
      <c r="BP71" s="209"/>
      <c r="BQ71" s="209"/>
      <c r="BR71" s="209"/>
      <c r="BS71" s="209"/>
      <c r="BT71" s="209"/>
      <c r="BU71" s="346"/>
      <c r="BV71" s="312" t="s">
        <v>457</v>
      </c>
      <c r="BW71" s="223"/>
      <c r="BX71" s="85"/>
      <c r="BY71" s="46"/>
      <c r="BZ71" s="79"/>
      <c r="CA71" s="223"/>
      <c r="CB71" s="85"/>
      <c r="CC71" s="46"/>
      <c r="CD71" s="79"/>
      <c r="CE71" s="222"/>
      <c r="CF71" s="209"/>
      <c r="CG71" s="209"/>
      <c r="CH71" s="209"/>
      <c r="CI71" s="209"/>
      <c r="CJ71" s="209"/>
      <c r="CK71" s="209"/>
      <c r="CL71" s="273" t="s">
        <v>447</v>
      </c>
      <c r="CM71" s="354"/>
      <c r="CN71" s="223"/>
      <c r="CO71" s="143" t="s">
        <v>352</v>
      </c>
      <c r="CP71" s="47" t="s">
        <v>349</v>
      </c>
      <c r="CQ71" s="64" t="s">
        <v>6</v>
      </c>
      <c r="CR71" s="144">
        <v>13</v>
      </c>
      <c r="CS71" s="144">
        <v>528</v>
      </c>
      <c r="CT71" s="44">
        <f>SUM(CT70,CR71)</f>
        <v>540</v>
      </c>
      <c r="CU71" s="358"/>
      <c r="CV71" s="341" t="s">
        <v>457</v>
      </c>
      <c r="CX71" s="222"/>
      <c r="CY71" s="209"/>
      <c r="CZ71" s="228"/>
      <c r="DA71" s="228"/>
      <c r="DB71" s="228"/>
      <c r="DC71" s="228"/>
      <c r="DD71" s="424"/>
      <c r="DE71" s="294" t="s">
        <v>457</v>
      </c>
      <c r="DF71" s="223"/>
      <c r="DG71" s="222"/>
      <c r="DH71" s="209"/>
      <c r="DI71" s="209"/>
      <c r="DJ71" s="209"/>
      <c r="DK71" s="209"/>
      <c r="DL71" s="209"/>
      <c r="DM71" s="209"/>
      <c r="DN71" s="218"/>
    </row>
    <row r="72" spans="1:146" ht="127.5" x14ac:dyDescent="0.25">
      <c r="A72" s="40" t="s">
        <v>360</v>
      </c>
      <c r="B72" s="42" t="s">
        <v>361</v>
      </c>
      <c r="C72" s="42" t="s">
        <v>6</v>
      </c>
      <c r="D72" s="42">
        <v>1</v>
      </c>
      <c r="E72" s="42">
        <v>541</v>
      </c>
      <c r="F72" s="42">
        <v>541</v>
      </c>
      <c r="G72" s="68" t="s">
        <v>372</v>
      </c>
      <c r="H72" s="397" t="s">
        <v>458</v>
      </c>
      <c r="I72" s="397" t="s">
        <v>842</v>
      </c>
      <c r="J72" s="397" t="s">
        <v>458</v>
      </c>
      <c r="K72" s="397" t="s">
        <v>458</v>
      </c>
      <c r="L72" s="235"/>
      <c r="M72" s="40" t="str">
        <f t="shared" ref="M72:M85" si="62">$A72</f>
        <v>NATCARTE</v>
      </c>
      <c r="N72" s="42" t="str">
        <f t="shared" ref="N72:N85" si="63">$B72</f>
        <v xml:space="preserve">Code nature carte </v>
      </c>
      <c r="O72" s="4" t="str">
        <f t="shared" ref="O72:O85" si="64">$C72</f>
        <v>AN</v>
      </c>
      <c r="P72" s="4">
        <f t="shared" ref="P72:P85" si="65">$D72</f>
        <v>1</v>
      </c>
      <c r="Q72" s="4">
        <f t="shared" ref="Q72:Q85" si="66">$E72</f>
        <v>541</v>
      </c>
      <c r="R72" s="4">
        <f t="shared" ref="R72:R85" si="67">$F72</f>
        <v>541</v>
      </c>
      <c r="S72" s="79" t="s">
        <v>372</v>
      </c>
      <c r="T72" s="79" t="s">
        <v>530</v>
      </c>
      <c r="U72" s="79" t="s">
        <v>574</v>
      </c>
      <c r="V72" s="325" t="s">
        <v>842</v>
      </c>
      <c r="W72" s="325" t="s">
        <v>458</v>
      </c>
      <c r="X72" s="392" t="s">
        <v>842</v>
      </c>
      <c r="Y72" s="409" t="s">
        <v>842</v>
      </c>
      <c r="Z72" s="223"/>
      <c r="AA72" s="43" t="str">
        <f t="shared" ref="AA72:AA85" si="68">$A72</f>
        <v>NATCARTE</v>
      </c>
      <c r="AB72" s="44" t="str">
        <f t="shared" ref="AB72:AB85" si="69">$B72</f>
        <v xml:space="preserve">Code nature carte </v>
      </c>
      <c r="AC72" s="44" t="str">
        <f t="shared" ref="AC72:AC85" si="70">$C72</f>
        <v>AN</v>
      </c>
      <c r="AD72" s="44">
        <f t="shared" ref="AD72:AD85" si="71">$D72</f>
        <v>1</v>
      </c>
      <c r="AE72" s="44">
        <f t="shared" ref="AE72:AE85" si="72">$E72</f>
        <v>541</v>
      </c>
      <c r="AF72" s="44">
        <f t="shared" ref="AF72:AF85" si="73">$F72</f>
        <v>541</v>
      </c>
      <c r="AG72" s="386" t="s">
        <v>406</v>
      </c>
      <c r="AH72" s="187" t="s">
        <v>447</v>
      </c>
      <c r="AI72" s="187" t="s">
        <v>447</v>
      </c>
      <c r="AJ72" s="115"/>
      <c r="AK72" s="49"/>
      <c r="AL72" s="73"/>
      <c r="AM72" s="73"/>
      <c r="AN72" s="73"/>
      <c r="AO72" s="73"/>
      <c r="AP72" s="79"/>
      <c r="AQ72" s="71"/>
      <c r="AR72" s="85"/>
      <c r="AS72" s="46"/>
      <c r="AT72" s="62"/>
      <c r="AU72" s="223"/>
      <c r="AV72" s="43" t="str">
        <f t="shared" ref="AV72:AV85" si="74">$A72</f>
        <v>NATCARTE</v>
      </c>
      <c r="AW72" s="44" t="str">
        <f t="shared" ref="AW72:AW85" si="75">$B72</f>
        <v xml:space="preserve">Code nature carte </v>
      </c>
      <c r="AX72" s="44" t="str">
        <f t="shared" ref="AX72:AX85" si="76">$C72</f>
        <v>AN</v>
      </c>
      <c r="AY72" s="44">
        <f t="shared" ref="AY72:AY85" si="77">$D72</f>
        <v>1</v>
      </c>
      <c r="AZ72" s="44">
        <f t="shared" ref="AZ72:AZ85" si="78">$E72</f>
        <v>541</v>
      </c>
      <c r="BA72" s="44">
        <f t="shared" ref="BA72:BA85" si="79">$F72</f>
        <v>541</v>
      </c>
      <c r="BB72" s="114" t="s">
        <v>517</v>
      </c>
      <c r="BC72" s="284" t="s">
        <v>447</v>
      </c>
      <c r="BD72" s="293"/>
      <c r="BE72" s="224"/>
      <c r="BF72" s="43" t="s">
        <v>360</v>
      </c>
      <c r="BG72" s="44" t="s">
        <v>361</v>
      </c>
      <c r="BH72" s="44" t="s">
        <v>6</v>
      </c>
      <c r="BI72" s="44">
        <v>1</v>
      </c>
      <c r="BJ72" s="44">
        <v>541</v>
      </c>
      <c r="BK72" s="44">
        <v>541</v>
      </c>
      <c r="BL72" s="80" t="s">
        <v>372</v>
      </c>
      <c r="BM72" s="341" t="s">
        <v>447</v>
      </c>
      <c r="BN72" s="291"/>
      <c r="BO72" s="43" t="str">
        <f t="shared" ref="BO72:BO85" si="80">$A72</f>
        <v>NATCARTE</v>
      </c>
      <c r="BP72" s="44" t="str">
        <f t="shared" ref="BP72:BP85" si="81">$B72</f>
        <v xml:space="preserve">Code nature carte </v>
      </c>
      <c r="BQ72" s="44" t="str">
        <f t="shared" ref="BQ72:BQ85" si="82">$C72</f>
        <v>AN</v>
      </c>
      <c r="BR72" s="44">
        <f t="shared" ref="BR72:BR85" si="83">$D72</f>
        <v>1</v>
      </c>
      <c r="BS72" s="44">
        <f t="shared" ref="BS72:BS85" si="84">$E72</f>
        <v>541</v>
      </c>
      <c r="BT72" s="44">
        <f t="shared" ref="BT72:BT85" si="85">$F72</f>
        <v>541</v>
      </c>
      <c r="BU72" s="80" t="s">
        <v>372</v>
      </c>
      <c r="BV72" s="347" t="s">
        <v>447</v>
      </c>
      <c r="BW72" s="223"/>
      <c r="BX72" s="85"/>
      <c r="BY72" s="46"/>
      <c r="BZ72" s="79"/>
      <c r="CA72" s="223"/>
      <c r="CB72" s="85"/>
      <c r="CC72" s="46"/>
      <c r="CD72" s="79"/>
      <c r="CE72" s="43" t="str">
        <f t="shared" ref="CE72:CE85" si="86">$A72</f>
        <v>NATCARTE</v>
      </c>
      <c r="CF72" s="44" t="str">
        <f t="shared" ref="CF72:CF85" si="87">$B72</f>
        <v xml:space="preserve">Code nature carte </v>
      </c>
      <c r="CG72" s="44" t="str">
        <f t="shared" ref="CG72:CG85" si="88">$C72</f>
        <v>AN</v>
      </c>
      <c r="CH72" s="44">
        <f t="shared" ref="CH72:CH85" si="89">$D72</f>
        <v>1</v>
      </c>
      <c r="CI72" s="44">
        <f t="shared" ref="CI72:CI85" si="90">$E72</f>
        <v>541</v>
      </c>
      <c r="CJ72" s="44">
        <f t="shared" ref="CJ72:CJ85" si="91">$F72</f>
        <v>541</v>
      </c>
      <c r="CK72" s="114" t="s">
        <v>517</v>
      </c>
      <c r="CL72" s="274" t="s">
        <v>447</v>
      </c>
      <c r="CM72" s="349"/>
      <c r="CN72" s="223"/>
      <c r="CO72" s="43" t="str">
        <f t="shared" ref="CO72:CO85" si="92">$A72</f>
        <v>NATCARTE</v>
      </c>
      <c r="CP72" s="44" t="str">
        <f t="shared" ref="CP72:CP85" si="93">$B72</f>
        <v xml:space="preserve">Code nature carte </v>
      </c>
      <c r="CQ72" s="44" t="str">
        <f t="shared" ref="CQ72:CQ85" si="94">$C72</f>
        <v>AN</v>
      </c>
      <c r="CR72" s="44">
        <f t="shared" ref="CR72:CR85" si="95">$D72</f>
        <v>1</v>
      </c>
      <c r="CS72" s="44">
        <f t="shared" ref="CS72:CS85" si="96">$E72</f>
        <v>541</v>
      </c>
      <c r="CT72" s="44">
        <f t="shared" ref="CT72:CT85" si="97">$F72</f>
        <v>541</v>
      </c>
      <c r="CU72" s="265" t="s">
        <v>517</v>
      </c>
      <c r="CV72" s="341" t="s">
        <v>447</v>
      </c>
      <c r="CX72" s="43" t="str">
        <f t="shared" ref="CX72:CX85" si="98">$A72</f>
        <v>NATCARTE</v>
      </c>
      <c r="CY72" s="44" t="str">
        <f t="shared" ref="CY72:CY85" si="99">$B72</f>
        <v xml:space="preserve">Code nature carte </v>
      </c>
      <c r="CZ72" s="44" t="str">
        <f t="shared" ref="CZ72:CZ85" si="100">$C72</f>
        <v>AN</v>
      </c>
      <c r="DA72" s="44">
        <f t="shared" ref="DA72:DA85" si="101">$D72</f>
        <v>1</v>
      </c>
      <c r="DB72" s="44">
        <f t="shared" ref="DB72:DB85" si="102">$E72</f>
        <v>541</v>
      </c>
      <c r="DC72" s="44">
        <f t="shared" ref="DC72:DC85" si="103">$F72</f>
        <v>541</v>
      </c>
      <c r="DD72" s="265" t="s">
        <v>406</v>
      </c>
      <c r="DE72" s="294" t="s">
        <v>447</v>
      </c>
      <c r="DF72" s="223"/>
      <c r="DG72" s="43" t="str">
        <f t="shared" ref="DG72:DG85" si="104">$A72</f>
        <v>NATCARTE</v>
      </c>
      <c r="DH72" s="44" t="str">
        <f t="shared" ref="DH72:DH85" si="105">$B72</f>
        <v xml:space="preserve">Code nature carte </v>
      </c>
      <c r="DI72" s="44" t="str">
        <f t="shared" ref="DI72:DI85" si="106">$C72</f>
        <v>AN</v>
      </c>
      <c r="DJ72" s="44">
        <f t="shared" ref="DJ72:DJ85" si="107">$D72</f>
        <v>1</v>
      </c>
      <c r="DK72" s="44">
        <f t="shared" ref="DK72:DK85" si="108">$E72</f>
        <v>541</v>
      </c>
      <c r="DL72" s="44">
        <f t="shared" ref="DL72:DL85" si="109">$F72</f>
        <v>541</v>
      </c>
      <c r="DM72" s="114" t="s">
        <v>517</v>
      </c>
      <c r="DN72" s="193"/>
    </row>
    <row r="73" spans="1:146" ht="102" x14ac:dyDescent="0.25">
      <c r="A73" s="40" t="s">
        <v>362</v>
      </c>
      <c r="B73" s="42" t="s">
        <v>363</v>
      </c>
      <c r="C73" s="42" t="s">
        <v>6</v>
      </c>
      <c r="D73" s="42">
        <v>1</v>
      </c>
      <c r="E73" s="42">
        <v>542</v>
      </c>
      <c r="F73" s="42">
        <v>542</v>
      </c>
      <c r="G73" s="68" t="s">
        <v>373</v>
      </c>
      <c r="H73" s="392" t="s">
        <v>459</v>
      </c>
      <c r="I73" s="392" t="s">
        <v>459</v>
      </c>
      <c r="J73" s="392" t="s">
        <v>459</v>
      </c>
      <c r="K73" s="392" t="s">
        <v>459</v>
      </c>
      <c r="L73" s="235"/>
      <c r="M73" s="40" t="str">
        <f t="shared" si="62"/>
        <v>TYPCARTE</v>
      </c>
      <c r="N73" s="42" t="str">
        <f t="shared" si="63"/>
        <v xml:space="preserve">Code type carte </v>
      </c>
      <c r="O73" s="4" t="str">
        <f t="shared" si="64"/>
        <v>AN</v>
      </c>
      <c r="P73" s="4">
        <f t="shared" si="65"/>
        <v>1</v>
      </c>
      <c r="Q73" s="4">
        <f t="shared" si="66"/>
        <v>542</v>
      </c>
      <c r="R73" s="4">
        <f t="shared" si="67"/>
        <v>542</v>
      </c>
      <c r="S73" s="79" t="s">
        <v>373</v>
      </c>
      <c r="T73" s="79" t="s">
        <v>531</v>
      </c>
      <c r="U73" s="79" t="s">
        <v>575</v>
      </c>
      <c r="V73" s="325" t="s">
        <v>459</v>
      </c>
      <c r="W73" s="325" t="s">
        <v>459</v>
      </c>
      <c r="X73" s="392" t="s">
        <v>459</v>
      </c>
      <c r="Y73" s="409" t="s">
        <v>459</v>
      </c>
      <c r="Z73" s="223"/>
      <c r="AA73" s="43" t="str">
        <f t="shared" si="68"/>
        <v>TYPCARTE</v>
      </c>
      <c r="AB73" s="44" t="str">
        <f t="shared" si="69"/>
        <v xml:space="preserve">Code type carte </v>
      </c>
      <c r="AC73" s="44" t="str">
        <f t="shared" si="70"/>
        <v>AN</v>
      </c>
      <c r="AD73" s="44">
        <f t="shared" si="71"/>
        <v>1</v>
      </c>
      <c r="AE73" s="44">
        <f t="shared" si="72"/>
        <v>542</v>
      </c>
      <c r="AF73" s="44">
        <f t="shared" si="73"/>
        <v>542</v>
      </c>
      <c r="AG73" s="386" t="s">
        <v>406</v>
      </c>
      <c r="AH73" s="187" t="s">
        <v>450</v>
      </c>
      <c r="AI73" s="187" t="s">
        <v>450</v>
      </c>
      <c r="AJ73" s="115"/>
      <c r="AK73" s="49"/>
      <c r="AL73" s="73"/>
      <c r="AM73" s="73"/>
      <c r="AN73" s="73"/>
      <c r="AO73" s="73"/>
      <c r="AP73" s="79"/>
      <c r="AQ73" s="247"/>
      <c r="AR73" s="85"/>
      <c r="AS73" s="46"/>
      <c r="AT73" s="62"/>
      <c r="AU73" s="223"/>
      <c r="AV73" s="43" t="str">
        <f t="shared" si="74"/>
        <v>TYPCARTE</v>
      </c>
      <c r="AW73" s="44" t="str">
        <f t="shared" si="75"/>
        <v xml:space="preserve">Code type carte </v>
      </c>
      <c r="AX73" s="44" t="str">
        <f t="shared" si="76"/>
        <v>AN</v>
      </c>
      <c r="AY73" s="44">
        <f t="shared" si="77"/>
        <v>1</v>
      </c>
      <c r="AZ73" s="44">
        <f t="shared" si="78"/>
        <v>542</v>
      </c>
      <c r="BA73" s="44">
        <f t="shared" si="79"/>
        <v>542</v>
      </c>
      <c r="BB73" s="114" t="s">
        <v>602</v>
      </c>
      <c r="BC73" s="284" t="s">
        <v>450</v>
      </c>
      <c r="BD73" s="294"/>
      <c r="BE73" s="224"/>
      <c r="BF73" s="43" t="s">
        <v>362</v>
      </c>
      <c r="BG73" s="44" t="s">
        <v>363</v>
      </c>
      <c r="BH73" s="44" t="s">
        <v>6</v>
      </c>
      <c r="BI73" s="44">
        <v>1</v>
      </c>
      <c r="BJ73" s="44">
        <v>542</v>
      </c>
      <c r="BK73" s="44">
        <v>542</v>
      </c>
      <c r="BL73" s="80" t="s">
        <v>373</v>
      </c>
      <c r="BM73" s="341" t="s">
        <v>447</v>
      </c>
      <c r="BN73" s="291"/>
      <c r="BO73" s="43" t="str">
        <f t="shared" si="80"/>
        <v>TYPCARTE</v>
      </c>
      <c r="BP73" s="44" t="str">
        <f t="shared" si="81"/>
        <v xml:space="preserve">Code type carte </v>
      </c>
      <c r="BQ73" s="44" t="str">
        <f t="shared" si="82"/>
        <v>AN</v>
      </c>
      <c r="BR73" s="44">
        <f t="shared" si="83"/>
        <v>1</v>
      </c>
      <c r="BS73" s="44">
        <f t="shared" si="84"/>
        <v>542</v>
      </c>
      <c r="BT73" s="44">
        <f t="shared" si="85"/>
        <v>542</v>
      </c>
      <c r="BU73" s="80" t="s">
        <v>373</v>
      </c>
      <c r="BV73" s="313" t="s">
        <v>447</v>
      </c>
      <c r="BW73" s="223"/>
      <c r="BX73" s="85"/>
      <c r="BY73" s="46"/>
      <c r="BZ73" s="79"/>
      <c r="CA73" s="223"/>
      <c r="CB73" s="85"/>
      <c r="CC73" s="46"/>
      <c r="CD73" s="79"/>
      <c r="CE73" s="43" t="str">
        <f t="shared" si="86"/>
        <v>TYPCARTE</v>
      </c>
      <c r="CF73" s="44" t="str">
        <f t="shared" si="87"/>
        <v xml:space="preserve">Code type carte </v>
      </c>
      <c r="CG73" s="44" t="str">
        <f t="shared" si="88"/>
        <v>AN</v>
      </c>
      <c r="CH73" s="44">
        <f t="shared" si="89"/>
        <v>1</v>
      </c>
      <c r="CI73" s="44">
        <f t="shared" si="90"/>
        <v>542</v>
      </c>
      <c r="CJ73" s="44">
        <f t="shared" si="91"/>
        <v>542</v>
      </c>
      <c r="CK73" s="114" t="s">
        <v>602</v>
      </c>
      <c r="CL73" s="274" t="s">
        <v>450</v>
      </c>
      <c r="CM73" s="350"/>
      <c r="CN73" s="223"/>
      <c r="CO73" s="43" t="str">
        <f t="shared" si="92"/>
        <v>TYPCARTE</v>
      </c>
      <c r="CP73" s="44" t="str">
        <f t="shared" si="93"/>
        <v xml:space="preserve">Code type carte </v>
      </c>
      <c r="CQ73" s="44" t="str">
        <f t="shared" si="94"/>
        <v>AN</v>
      </c>
      <c r="CR73" s="44">
        <f t="shared" si="95"/>
        <v>1</v>
      </c>
      <c r="CS73" s="44">
        <f t="shared" si="96"/>
        <v>542</v>
      </c>
      <c r="CT73" s="44">
        <f t="shared" si="97"/>
        <v>542</v>
      </c>
      <c r="CU73" s="265" t="s">
        <v>602</v>
      </c>
      <c r="CV73" s="341" t="s">
        <v>447</v>
      </c>
      <c r="CX73" s="43" t="str">
        <f t="shared" si="98"/>
        <v>TYPCARTE</v>
      </c>
      <c r="CY73" s="44" t="str">
        <f t="shared" si="99"/>
        <v xml:space="preserve">Code type carte </v>
      </c>
      <c r="CZ73" s="44" t="str">
        <f t="shared" si="100"/>
        <v>AN</v>
      </c>
      <c r="DA73" s="44">
        <f t="shared" si="101"/>
        <v>1</v>
      </c>
      <c r="DB73" s="44">
        <f t="shared" si="102"/>
        <v>542</v>
      </c>
      <c r="DC73" s="44">
        <f t="shared" si="103"/>
        <v>542</v>
      </c>
      <c r="DD73" s="265" t="s">
        <v>406</v>
      </c>
      <c r="DE73" s="294" t="s">
        <v>447</v>
      </c>
      <c r="DF73" s="223"/>
      <c r="DG73" s="43" t="str">
        <f t="shared" si="104"/>
        <v>TYPCARTE</v>
      </c>
      <c r="DH73" s="44" t="str">
        <f t="shared" si="105"/>
        <v xml:space="preserve">Code type carte </v>
      </c>
      <c r="DI73" s="44" t="str">
        <f t="shared" si="106"/>
        <v>AN</v>
      </c>
      <c r="DJ73" s="44">
        <f t="shared" si="107"/>
        <v>1</v>
      </c>
      <c r="DK73" s="44">
        <f t="shared" si="108"/>
        <v>542</v>
      </c>
      <c r="DL73" s="44">
        <f t="shared" si="109"/>
        <v>542</v>
      </c>
      <c r="DM73" s="114" t="s">
        <v>602</v>
      </c>
      <c r="DN73" s="193"/>
    </row>
    <row r="74" spans="1:146" ht="114.75" x14ac:dyDescent="0.25">
      <c r="A74" s="40" t="s">
        <v>364</v>
      </c>
      <c r="B74" s="42" t="s">
        <v>365</v>
      </c>
      <c r="C74" s="42" t="s">
        <v>6</v>
      </c>
      <c r="D74" s="42">
        <v>3</v>
      </c>
      <c r="E74" s="42">
        <v>543</v>
      </c>
      <c r="F74" s="42">
        <v>545</v>
      </c>
      <c r="G74" s="68" t="s">
        <v>374</v>
      </c>
      <c r="H74" s="392" t="s">
        <v>460</v>
      </c>
      <c r="I74" s="392" t="s">
        <v>460</v>
      </c>
      <c r="J74" s="392" t="s">
        <v>460</v>
      </c>
      <c r="K74" s="392" t="s">
        <v>460</v>
      </c>
      <c r="L74" s="235"/>
      <c r="M74" s="40" t="str">
        <f t="shared" si="62"/>
        <v>ZONEGEO</v>
      </c>
      <c r="N74" s="42" t="str">
        <f t="shared" si="63"/>
        <v xml:space="preserve">Zone géographique </v>
      </c>
      <c r="O74" s="4" t="str">
        <f t="shared" si="64"/>
        <v>AN</v>
      </c>
      <c r="P74" s="4">
        <f t="shared" si="65"/>
        <v>3</v>
      </c>
      <c r="Q74" s="4">
        <f t="shared" si="66"/>
        <v>543</v>
      </c>
      <c r="R74" s="4">
        <f t="shared" si="67"/>
        <v>545</v>
      </c>
      <c r="S74" s="79" t="s">
        <v>374</v>
      </c>
      <c r="T74" s="79" t="s">
        <v>532</v>
      </c>
      <c r="U74" s="79" t="s">
        <v>576</v>
      </c>
      <c r="V74" s="325" t="s">
        <v>460</v>
      </c>
      <c r="W74" s="325" t="s">
        <v>460</v>
      </c>
      <c r="X74" s="392" t="s">
        <v>460</v>
      </c>
      <c r="Y74" s="409" t="s">
        <v>460</v>
      </c>
      <c r="Z74" s="223"/>
      <c r="AA74" s="43" t="str">
        <f t="shared" si="68"/>
        <v>ZONEGEO</v>
      </c>
      <c r="AB74" s="44" t="str">
        <f t="shared" si="69"/>
        <v xml:space="preserve">Zone géographique </v>
      </c>
      <c r="AC74" s="44" t="str">
        <f t="shared" si="70"/>
        <v>AN</v>
      </c>
      <c r="AD74" s="44">
        <f t="shared" si="71"/>
        <v>3</v>
      </c>
      <c r="AE74" s="44">
        <f t="shared" si="72"/>
        <v>543</v>
      </c>
      <c r="AF74" s="44">
        <f t="shared" si="73"/>
        <v>545</v>
      </c>
      <c r="AG74" s="386" t="s">
        <v>406</v>
      </c>
      <c r="AH74" s="187" t="s">
        <v>461</v>
      </c>
      <c r="AI74" s="187" t="s">
        <v>461</v>
      </c>
      <c r="AJ74" s="115"/>
      <c r="AK74" s="49"/>
      <c r="AL74" s="73"/>
      <c r="AM74" s="73"/>
      <c r="AN74" s="73"/>
      <c r="AO74" s="73"/>
      <c r="AP74" s="79"/>
      <c r="AQ74" s="247"/>
      <c r="AR74" s="85"/>
      <c r="AS74" s="46"/>
      <c r="AT74" s="62"/>
      <c r="AU74" s="223"/>
      <c r="AV74" s="43" t="str">
        <f t="shared" si="74"/>
        <v>ZONEGEO</v>
      </c>
      <c r="AW74" s="44" t="str">
        <f t="shared" si="75"/>
        <v xml:space="preserve">Zone géographique </v>
      </c>
      <c r="AX74" s="44" t="str">
        <f t="shared" si="76"/>
        <v>AN</v>
      </c>
      <c r="AY74" s="44">
        <f t="shared" si="77"/>
        <v>3</v>
      </c>
      <c r="AZ74" s="44">
        <f t="shared" si="78"/>
        <v>543</v>
      </c>
      <c r="BA74" s="44">
        <f t="shared" si="79"/>
        <v>545</v>
      </c>
      <c r="BB74" s="114" t="s">
        <v>602</v>
      </c>
      <c r="BC74" s="284" t="s">
        <v>461</v>
      </c>
      <c r="BD74" s="294"/>
      <c r="BE74" s="224"/>
      <c r="BF74" s="43" t="s">
        <v>364</v>
      </c>
      <c r="BG74" s="44" t="s">
        <v>365</v>
      </c>
      <c r="BH74" s="44" t="s">
        <v>6</v>
      </c>
      <c r="BI74" s="44">
        <v>3</v>
      </c>
      <c r="BJ74" s="44">
        <v>543</v>
      </c>
      <c r="BK74" s="44">
        <v>545</v>
      </c>
      <c r="BL74" s="80" t="s">
        <v>374</v>
      </c>
      <c r="BM74" s="341" t="s">
        <v>450</v>
      </c>
      <c r="BN74" s="291"/>
      <c r="BO74" s="43" t="str">
        <f t="shared" si="80"/>
        <v>ZONEGEO</v>
      </c>
      <c r="BP74" s="44" t="str">
        <f t="shared" si="81"/>
        <v xml:space="preserve">Zone géographique </v>
      </c>
      <c r="BQ74" s="44" t="str">
        <f t="shared" si="82"/>
        <v>AN</v>
      </c>
      <c r="BR74" s="44">
        <f t="shared" si="83"/>
        <v>3</v>
      </c>
      <c r="BS74" s="44">
        <f t="shared" si="84"/>
        <v>543</v>
      </c>
      <c r="BT74" s="44">
        <f t="shared" si="85"/>
        <v>545</v>
      </c>
      <c r="BU74" s="80" t="s">
        <v>374</v>
      </c>
      <c r="BV74" s="313" t="s">
        <v>450</v>
      </c>
      <c r="BW74" s="223"/>
      <c r="BX74" s="85"/>
      <c r="BY74" s="46"/>
      <c r="BZ74" s="79"/>
      <c r="CA74" s="223"/>
      <c r="CB74" s="85"/>
      <c r="CC74" s="46"/>
      <c r="CD74" s="79"/>
      <c r="CE74" s="43" t="str">
        <f t="shared" si="86"/>
        <v>ZONEGEO</v>
      </c>
      <c r="CF74" s="44" t="str">
        <f t="shared" si="87"/>
        <v xml:space="preserve">Zone géographique </v>
      </c>
      <c r="CG74" s="44" t="str">
        <f t="shared" si="88"/>
        <v>AN</v>
      </c>
      <c r="CH74" s="44">
        <f t="shared" si="89"/>
        <v>3</v>
      </c>
      <c r="CI74" s="44">
        <f t="shared" si="90"/>
        <v>543</v>
      </c>
      <c r="CJ74" s="44">
        <f t="shared" si="91"/>
        <v>545</v>
      </c>
      <c r="CK74" s="114" t="s">
        <v>517</v>
      </c>
      <c r="CL74" s="274" t="s">
        <v>461</v>
      </c>
      <c r="CM74" s="350"/>
      <c r="CN74" s="223"/>
      <c r="CO74" s="43" t="str">
        <f t="shared" si="92"/>
        <v>ZONEGEO</v>
      </c>
      <c r="CP74" s="44" t="str">
        <f t="shared" si="93"/>
        <v xml:space="preserve">Zone géographique </v>
      </c>
      <c r="CQ74" s="44" t="str">
        <f t="shared" si="94"/>
        <v>AN</v>
      </c>
      <c r="CR74" s="44">
        <f t="shared" si="95"/>
        <v>3</v>
      </c>
      <c r="CS74" s="44">
        <f t="shared" si="96"/>
        <v>543</v>
      </c>
      <c r="CT74" s="44">
        <f t="shared" si="97"/>
        <v>545</v>
      </c>
      <c r="CU74" s="265" t="s">
        <v>517</v>
      </c>
      <c r="CV74" s="341" t="s">
        <v>450</v>
      </c>
      <c r="CX74" s="43" t="str">
        <f t="shared" si="98"/>
        <v>ZONEGEO</v>
      </c>
      <c r="CY74" s="44" t="str">
        <f t="shared" si="99"/>
        <v xml:space="preserve">Zone géographique </v>
      </c>
      <c r="CZ74" s="44" t="str">
        <f t="shared" si="100"/>
        <v>AN</v>
      </c>
      <c r="DA74" s="44">
        <f t="shared" si="101"/>
        <v>3</v>
      </c>
      <c r="DB74" s="44">
        <f t="shared" si="102"/>
        <v>543</v>
      </c>
      <c r="DC74" s="44">
        <f t="shared" si="103"/>
        <v>545</v>
      </c>
      <c r="DD74" s="265" t="s">
        <v>406</v>
      </c>
      <c r="DE74" s="294" t="s">
        <v>450</v>
      </c>
      <c r="DF74" s="223"/>
      <c r="DG74" s="43" t="str">
        <f t="shared" si="104"/>
        <v>ZONEGEO</v>
      </c>
      <c r="DH74" s="44" t="str">
        <f t="shared" si="105"/>
        <v xml:space="preserve">Zone géographique </v>
      </c>
      <c r="DI74" s="44" t="str">
        <f t="shared" si="106"/>
        <v>AN</v>
      </c>
      <c r="DJ74" s="44">
        <f t="shared" si="107"/>
        <v>3</v>
      </c>
      <c r="DK74" s="44">
        <f t="shared" si="108"/>
        <v>543</v>
      </c>
      <c r="DL74" s="44">
        <f t="shared" si="109"/>
        <v>545</v>
      </c>
      <c r="DM74" s="114" t="s">
        <v>602</v>
      </c>
      <c r="DN74" s="193"/>
    </row>
    <row r="75" spans="1:146" ht="51" customHeight="1" x14ac:dyDescent="0.25">
      <c r="A75" s="124" t="s">
        <v>125</v>
      </c>
      <c r="B75" s="47" t="s">
        <v>82</v>
      </c>
      <c r="C75" s="47" t="s">
        <v>10</v>
      </c>
      <c r="D75" s="47">
        <f>F75-F74</f>
        <v>7</v>
      </c>
      <c r="E75" s="47">
        <v>546</v>
      </c>
      <c r="F75" s="47">
        <v>552</v>
      </c>
      <c r="G75" s="140" t="s">
        <v>473</v>
      </c>
      <c r="H75" s="375" t="s">
        <v>461</v>
      </c>
      <c r="I75" s="375" t="s">
        <v>461</v>
      </c>
      <c r="J75" s="375" t="s">
        <v>461</v>
      </c>
      <c r="K75" s="375" t="s">
        <v>461</v>
      </c>
      <c r="L75" s="235"/>
      <c r="M75" s="61" t="s">
        <v>366</v>
      </c>
      <c r="N75" s="84" t="s">
        <v>367</v>
      </c>
      <c r="O75" s="49" t="s">
        <v>10</v>
      </c>
      <c r="P75" s="49">
        <v>7</v>
      </c>
      <c r="Q75" s="49">
        <v>546</v>
      </c>
      <c r="R75" s="49">
        <v>552</v>
      </c>
      <c r="S75" s="79" t="s">
        <v>368</v>
      </c>
      <c r="T75" s="79" t="s">
        <v>533</v>
      </c>
      <c r="U75" s="79" t="s">
        <v>564</v>
      </c>
      <c r="V75" s="325" t="s">
        <v>904</v>
      </c>
      <c r="W75" s="325" t="s">
        <v>914</v>
      </c>
      <c r="X75" s="392" t="s">
        <v>881</v>
      </c>
      <c r="Y75" s="409" t="s">
        <v>890</v>
      </c>
      <c r="Z75" s="223"/>
      <c r="AA75" s="43" t="str">
        <f t="shared" si="68"/>
        <v>FILLER</v>
      </c>
      <c r="AB75" s="44" t="str">
        <f t="shared" si="69"/>
        <v>Filler</v>
      </c>
      <c r="AC75" s="44" t="str">
        <f t="shared" si="70"/>
        <v>N</v>
      </c>
      <c r="AD75" s="44">
        <f t="shared" si="71"/>
        <v>7</v>
      </c>
      <c r="AE75" s="44">
        <f t="shared" si="72"/>
        <v>546</v>
      </c>
      <c r="AF75" s="44">
        <f t="shared" si="73"/>
        <v>552</v>
      </c>
      <c r="AG75" s="386" t="s">
        <v>406</v>
      </c>
      <c r="AH75" s="187"/>
      <c r="AI75" s="187"/>
      <c r="AJ75" s="138"/>
      <c r="AK75" s="42"/>
      <c r="AL75" s="5"/>
      <c r="AM75" s="5"/>
      <c r="AN75" s="5"/>
      <c r="AO75" s="5"/>
      <c r="AP75" s="27"/>
      <c r="AQ75" s="247"/>
      <c r="AR75" s="85"/>
      <c r="AS75" s="46"/>
      <c r="AT75" s="62"/>
      <c r="AU75" s="223"/>
      <c r="AV75" s="43" t="str">
        <f t="shared" si="74"/>
        <v>FILLER</v>
      </c>
      <c r="AW75" s="44" t="str">
        <f t="shared" si="75"/>
        <v>Filler</v>
      </c>
      <c r="AX75" s="44" t="str">
        <f t="shared" si="76"/>
        <v>N</v>
      </c>
      <c r="AY75" s="44">
        <f t="shared" si="77"/>
        <v>7</v>
      </c>
      <c r="AZ75" s="44">
        <f t="shared" si="78"/>
        <v>546</v>
      </c>
      <c r="BA75" s="44">
        <f t="shared" si="79"/>
        <v>552</v>
      </c>
      <c r="BB75" s="114" t="s">
        <v>602</v>
      </c>
      <c r="BC75" s="284"/>
      <c r="BD75" s="294"/>
      <c r="BE75" s="224"/>
      <c r="BF75" s="124" t="s">
        <v>125</v>
      </c>
      <c r="BG75" s="47" t="s">
        <v>82</v>
      </c>
      <c r="BH75" s="47" t="s">
        <v>10</v>
      </c>
      <c r="BI75" s="47">
        <f>BK75-BK74</f>
        <v>7</v>
      </c>
      <c r="BJ75" s="47">
        <v>546</v>
      </c>
      <c r="BK75" s="47">
        <v>552</v>
      </c>
      <c r="BL75" s="140" t="s">
        <v>473</v>
      </c>
      <c r="BM75" s="339" t="s">
        <v>461</v>
      </c>
      <c r="BN75" s="291"/>
      <c r="BO75" s="43" t="str">
        <f t="shared" si="80"/>
        <v>FILLER</v>
      </c>
      <c r="BP75" s="44" t="str">
        <f t="shared" si="81"/>
        <v>Filler</v>
      </c>
      <c r="BQ75" s="44" t="str">
        <f t="shared" si="82"/>
        <v>N</v>
      </c>
      <c r="BR75" s="44">
        <f t="shared" si="83"/>
        <v>7</v>
      </c>
      <c r="BS75" s="44">
        <f t="shared" si="84"/>
        <v>546</v>
      </c>
      <c r="BT75" s="44">
        <f t="shared" si="85"/>
        <v>552</v>
      </c>
      <c r="BU75" s="140" t="s">
        <v>473</v>
      </c>
      <c r="BV75" s="313" t="s">
        <v>461</v>
      </c>
      <c r="BW75" s="223"/>
      <c r="BX75" s="85"/>
      <c r="BY75" s="46"/>
      <c r="BZ75" s="79"/>
      <c r="CA75" s="223"/>
      <c r="CB75" s="85"/>
      <c r="CC75" s="46"/>
      <c r="CD75" s="79"/>
      <c r="CE75" s="43" t="str">
        <f t="shared" si="86"/>
        <v>FILLER</v>
      </c>
      <c r="CF75" s="44" t="str">
        <f t="shared" si="87"/>
        <v>Filler</v>
      </c>
      <c r="CG75" s="44" t="str">
        <f t="shared" si="88"/>
        <v>N</v>
      </c>
      <c r="CH75" s="44">
        <f t="shared" si="89"/>
        <v>7</v>
      </c>
      <c r="CI75" s="44">
        <f t="shared" si="90"/>
        <v>546</v>
      </c>
      <c r="CJ75" s="44">
        <f t="shared" si="91"/>
        <v>552</v>
      </c>
      <c r="CK75" s="44" t="s">
        <v>517</v>
      </c>
      <c r="CL75" s="275"/>
      <c r="CM75" s="350"/>
      <c r="CN75" s="223"/>
      <c r="CO75" s="124" t="s">
        <v>366</v>
      </c>
      <c r="CP75" s="145" t="s">
        <v>367</v>
      </c>
      <c r="CQ75" s="47" t="s">
        <v>10</v>
      </c>
      <c r="CR75" s="47">
        <v>7</v>
      </c>
      <c r="CS75" s="47">
        <v>546</v>
      </c>
      <c r="CT75" s="47">
        <v>552</v>
      </c>
      <c r="CU75" s="52" t="s">
        <v>517</v>
      </c>
      <c r="CV75" s="341" t="s">
        <v>461</v>
      </c>
      <c r="CX75" s="43" t="str">
        <f t="shared" si="98"/>
        <v>FILLER</v>
      </c>
      <c r="CY75" s="44" t="str">
        <f t="shared" si="99"/>
        <v>Filler</v>
      </c>
      <c r="CZ75" s="44" t="str">
        <f t="shared" si="100"/>
        <v>N</v>
      </c>
      <c r="DA75" s="44">
        <f t="shared" si="101"/>
        <v>7</v>
      </c>
      <c r="DB75" s="44">
        <f t="shared" si="102"/>
        <v>546</v>
      </c>
      <c r="DC75" s="44">
        <f t="shared" si="103"/>
        <v>552</v>
      </c>
      <c r="DD75" s="425" t="s">
        <v>424</v>
      </c>
      <c r="DE75" s="294" t="s">
        <v>461</v>
      </c>
      <c r="DF75" s="223"/>
      <c r="DG75" s="43" t="str">
        <f t="shared" si="104"/>
        <v>FILLER</v>
      </c>
      <c r="DH75" s="44" t="str">
        <f t="shared" si="105"/>
        <v>Filler</v>
      </c>
      <c r="DI75" s="44" t="str">
        <f t="shared" si="106"/>
        <v>N</v>
      </c>
      <c r="DJ75" s="44">
        <f t="shared" si="107"/>
        <v>7</v>
      </c>
      <c r="DK75" s="44">
        <f t="shared" si="108"/>
        <v>546</v>
      </c>
      <c r="DL75" s="44">
        <f t="shared" si="109"/>
        <v>552</v>
      </c>
      <c r="DM75" s="114" t="s">
        <v>602</v>
      </c>
      <c r="DN75" s="193"/>
    </row>
    <row r="76" spans="1:146" ht="90" x14ac:dyDescent="0.25">
      <c r="A76" s="61" t="s">
        <v>369</v>
      </c>
      <c r="B76" s="49" t="s">
        <v>375</v>
      </c>
      <c r="C76" s="49" t="s">
        <v>6</v>
      </c>
      <c r="D76" s="49">
        <v>5</v>
      </c>
      <c r="E76" s="49">
        <v>553</v>
      </c>
      <c r="F76" s="49">
        <v>557</v>
      </c>
      <c r="G76" s="79" t="s">
        <v>577</v>
      </c>
      <c r="H76" s="398" t="s">
        <v>462</v>
      </c>
      <c r="I76" s="398" t="s">
        <v>462</v>
      </c>
      <c r="J76" s="398" t="s">
        <v>468</v>
      </c>
      <c r="K76" s="398" t="s">
        <v>468</v>
      </c>
      <c r="L76" s="235"/>
      <c r="M76" s="40" t="str">
        <f t="shared" si="62"/>
        <v>TYPAPPLI</v>
      </c>
      <c r="N76" s="42" t="str">
        <f t="shared" si="63"/>
        <v xml:space="preserve">Type application carte </v>
      </c>
      <c r="O76" s="4" t="str">
        <f t="shared" si="64"/>
        <v>AN</v>
      </c>
      <c r="P76" s="4">
        <f t="shared" si="65"/>
        <v>5</v>
      </c>
      <c r="Q76" s="4">
        <f t="shared" si="66"/>
        <v>553</v>
      </c>
      <c r="R76" s="4">
        <f t="shared" si="67"/>
        <v>557</v>
      </c>
      <c r="S76" s="142" t="s">
        <v>370</v>
      </c>
      <c r="T76" s="142" t="s">
        <v>515</v>
      </c>
      <c r="U76" s="142" t="s">
        <v>690</v>
      </c>
      <c r="V76" s="325" t="s">
        <v>905</v>
      </c>
      <c r="W76" s="325" t="s">
        <v>462</v>
      </c>
      <c r="X76" s="392" t="s">
        <v>468</v>
      </c>
      <c r="Y76" s="409" t="s">
        <v>468</v>
      </c>
      <c r="Z76" s="223"/>
      <c r="AA76" s="40" t="str">
        <f t="shared" si="68"/>
        <v>TYPAPPLI</v>
      </c>
      <c r="AB76" s="42" t="str">
        <f t="shared" si="69"/>
        <v xml:space="preserve">Type application carte </v>
      </c>
      <c r="AC76" s="4" t="str">
        <f t="shared" si="70"/>
        <v>AN</v>
      </c>
      <c r="AD76" s="4">
        <f t="shared" si="71"/>
        <v>5</v>
      </c>
      <c r="AE76" s="4">
        <f t="shared" si="72"/>
        <v>553</v>
      </c>
      <c r="AF76" s="4">
        <f t="shared" si="73"/>
        <v>557</v>
      </c>
      <c r="AG76" s="42" t="s">
        <v>425</v>
      </c>
      <c r="AH76" s="370" t="s">
        <v>468</v>
      </c>
      <c r="AI76" s="384" t="s">
        <v>468</v>
      </c>
      <c r="AJ76" s="115"/>
      <c r="AK76" s="102"/>
      <c r="AL76" s="117"/>
      <c r="AM76" s="117"/>
      <c r="AN76" s="117"/>
      <c r="AO76" s="117"/>
      <c r="AP76" s="129"/>
      <c r="AQ76" s="247"/>
      <c r="AR76" s="130"/>
      <c r="AS76" s="104"/>
      <c r="AT76" s="102"/>
      <c r="AU76" s="223"/>
      <c r="AV76" s="40" t="str">
        <f t="shared" si="74"/>
        <v>TYPAPPLI</v>
      </c>
      <c r="AW76" s="42" t="str">
        <f t="shared" si="75"/>
        <v xml:space="preserve">Type application carte </v>
      </c>
      <c r="AX76" s="42" t="str">
        <f t="shared" si="76"/>
        <v>AN</v>
      </c>
      <c r="AY76" s="68">
        <f t="shared" si="77"/>
        <v>5</v>
      </c>
      <c r="AZ76" s="42">
        <f>$E76</f>
        <v>553</v>
      </c>
      <c r="BA76" s="42">
        <f>$F76</f>
        <v>557</v>
      </c>
      <c r="BB76" s="68" t="s">
        <v>970</v>
      </c>
      <c r="BC76" s="287" t="s">
        <v>468</v>
      </c>
      <c r="BD76" s="295"/>
      <c r="BE76" s="224"/>
      <c r="BF76" s="61" t="s">
        <v>369</v>
      </c>
      <c r="BG76" s="49" t="s">
        <v>375</v>
      </c>
      <c r="BH76" s="49" t="s">
        <v>6</v>
      </c>
      <c r="BI76" s="49">
        <v>5</v>
      </c>
      <c r="BJ76" s="49">
        <v>553</v>
      </c>
      <c r="BK76" s="49">
        <v>557</v>
      </c>
      <c r="BL76" s="68" t="s">
        <v>977</v>
      </c>
      <c r="BM76" s="342" t="s">
        <v>481</v>
      </c>
      <c r="BN76" s="291"/>
      <c r="BO76" s="40" t="str">
        <f t="shared" si="80"/>
        <v>TYPAPPLI</v>
      </c>
      <c r="BP76" s="42" t="str">
        <f t="shared" si="81"/>
        <v xml:space="preserve">Type application carte </v>
      </c>
      <c r="BQ76" s="42" t="str">
        <f t="shared" si="82"/>
        <v>AN</v>
      </c>
      <c r="BR76" s="42">
        <f t="shared" si="83"/>
        <v>5</v>
      </c>
      <c r="BS76" s="42">
        <f t="shared" si="84"/>
        <v>553</v>
      </c>
      <c r="BT76" s="42">
        <f t="shared" si="85"/>
        <v>557</v>
      </c>
      <c r="BU76" s="68" t="s">
        <v>977</v>
      </c>
      <c r="BV76" s="342" t="s">
        <v>481</v>
      </c>
      <c r="BW76" s="223"/>
      <c r="BX76" s="103"/>
      <c r="BY76" s="104"/>
      <c r="BZ76" s="123"/>
      <c r="CA76" s="223"/>
      <c r="CB76" s="103"/>
      <c r="CC76" s="104"/>
      <c r="CD76" s="123"/>
      <c r="CE76" s="40" t="str">
        <f t="shared" si="86"/>
        <v>TYPAPPLI</v>
      </c>
      <c r="CF76" s="42" t="str">
        <f t="shared" si="87"/>
        <v xml:space="preserve">Type application carte </v>
      </c>
      <c r="CG76" s="42" t="str">
        <f t="shared" si="88"/>
        <v>AN</v>
      </c>
      <c r="CH76" s="42">
        <f t="shared" si="89"/>
        <v>5</v>
      </c>
      <c r="CI76" s="42">
        <f t="shared" si="90"/>
        <v>553</v>
      </c>
      <c r="CJ76" s="42">
        <f t="shared" si="91"/>
        <v>557</v>
      </c>
      <c r="CK76" s="105" t="s">
        <v>948</v>
      </c>
      <c r="CL76" s="278" t="s">
        <v>468</v>
      </c>
      <c r="CM76" s="351"/>
      <c r="CN76" s="223"/>
      <c r="CO76" s="40" t="str">
        <f t="shared" si="92"/>
        <v>TYPAPPLI</v>
      </c>
      <c r="CP76" s="42" t="str">
        <f t="shared" si="93"/>
        <v xml:space="preserve">Type application carte </v>
      </c>
      <c r="CQ76" s="42" t="str">
        <f t="shared" si="94"/>
        <v>AN</v>
      </c>
      <c r="CR76" s="42">
        <f t="shared" si="95"/>
        <v>5</v>
      </c>
      <c r="CS76" s="42">
        <f t="shared" si="96"/>
        <v>553</v>
      </c>
      <c r="CT76" s="42">
        <f t="shared" si="97"/>
        <v>557</v>
      </c>
      <c r="CU76" s="68" t="s">
        <v>982</v>
      </c>
      <c r="CV76" s="342" t="s">
        <v>481</v>
      </c>
      <c r="CX76" s="40" t="str">
        <f t="shared" si="98"/>
        <v>TYPAPPLI</v>
      </c>
      <c r="CY76" s="42" t="str">
        <f t="shared" si="99"/>
        <v xml:space="preserve">Type application carte </v>
      </c>
      <c r="CZ76" s="42" t="str">
        <f t="shared" si="100"/>
        <v>AN</v>
      </c>
      <c r="DA76" s="42">
        <f t="shared" si="101"/>
        <v>5</v>
      </c>
      <c r="DB76" s="42">
        <f t="shared" si="102"/>
        <v>553</v>
      </c>
      <c r="DC76" s="42">
        <f t="shared" si="103"/>
        <v>557</v>
      </c>
      <c r="DD76" s="261" t="s">
        <v>425</v>
      </c>
      <c r="DE76" s="295" t="s">
        <v>468</v>
      </c>
      <c r="DF76" s="223"/>
      <c r="DG76" s="40" t="str">
        <f t="shared" si="104"/>
        <v>TYPAPPLI</v>
      </c>
      <c r="DH76" s="42" t="str">
        <f t="shared" si="105"/>
        <v xml:space="preserve">Type application carte </v>
      </c>
      <c r="DI76" s="42" t="str">
        <f t="shared" si="106"/>
        <v>AN</v>
      </c>
      <c r="DJ76" s="42">
        <f t="shared" si="107"/>
        <v>5</v>
      </c>
      <c r="DK76" s="42">
        <f t="shared" si="108"/>
        <v>553</v>
      </c>
      <c r="DL76" s="42">
        <f t="shared" si="109"/>
        <v>557</v>
      </c>
      <c r="DM76" s="68" t="s">
        <v>984</v>
      </c>
      <c r="DN76" s="369"/>
    </row>
    <row r="77" spans="1:146" s="48" customFormat="1" ht="51" customHeight="1" x14ac:dyDescent="0.25">
      <c r="A77" s="43" t="s">
        <v>125</v>
      </c>
      <c r="B77" s="44" t="s">
        <v>125</v>
      </c>
      <c r="C77" s="44" t="s">
        <v>6</v>
      </c>
      <c r="D77" s="44">
        <f>F77-F76</f>
        <v>100</v>
      </c>
      <c r="E77" s="44">
        <v>558</v>
      </c>
      <c r="F77" s="44">
        <v>657</v>
      </c>
      <c r="G77" s="80" t="s">
        <v>82</v>
      </c>
      <c r="H77" s="373" t="s">
        <v>464</v>
      </c>
      <c r="I77" s="373" t="s">
        <v>464</v>
      </c>
      <c r="J77" s="373"/>
      <c r="K77" s="373" t="s">
        <v>463</v>
      </c>
      <c r="L77" s="235"/>
      <c r="M77" s="43" t="str">
        <f t="shared" si="62"/>
        <v>FILLER</v>
      </c>
      <c r="N77" s="44" t="str">
        <f t="shared" si="63"/>
        <v>FILLER</v>
      </c>
      <c r="O77" s="44" t="str">
        <f t="shared" si="64"/>
        <v>AN</v>
      </c>
      <c r="P77" s="44">
        <f t="shared" si="65"/>
        <v>100</v>
      </c>
      <c r="Q77" s="44">
        <f t="shared" si="66"/>
        <v>558</v>
      </c>
      <c r="R77" s="44">
        <f t="shared" si="67"/>
        <v>657</v>
      </c>
      <c r="S77" s="80"/>
      <c r="T77" s="80"/>
      <c r="U77" s="80"/>
      <c r="V77" s="285" t="s">
        <v>463</v>
      </c>
      <c r="W77" s="285" t="s">
        <v>463</v>
      </c>
      <c r="X77" s="373" t="s">
        <v>463</v>
      </c>
      <c r="Y77" s="403" t="s">
        <v>463</v>
      </c>
      <c r="Z77" s="223"/>
      <c r="AA77" s="43" t="str">
        <f t="shared" si="68"/>
        <v>FILLER</v>
      </c>
      <c r="AB77" s="44" t="str">
        <f t="shared" si="69"/>
        <v>FILLER</v>
      </c>
      <c r="AC77" s="44" t="str">
        <f t="shared" si="70"/>
        <v>AN</v>
      </c>
      <c r="AD77" s="44">
        <f t="shared" si="71"/>
        <v>100</v>
      </c>
      <c r="AE77" s="44">
        <f t="shared" si="72"/>
        <v>558</v>
      </c>
      <c r="AF77" s="44">
        <f t="shared" si="73"/>
        <v>657</v>
      </c>
      <c r="AG77" s="44" t="s">
        <v>382</v>
      </c>
      <c r="AH77" s="373" t="s">
        <v>463</v>
      </c>
      <c r="AI77" s="373" t="s">
        <v>463</v>
      </c>
      <c r="AJ77" s="138"/>
      <c r="AK77" s="42"/>
      <c r="AL77" s="135"/>
      <c r="AM77" s="135"/>
      <c r="AN77" s="135"/>
      <c r="AO77" s="135"/>
      <c r="AP77" s="42"/>
      <c r="AQ77" s="247"/>
      <c r="AR77" s="6"/>
      <c r="AS77" s="4"/>
      <c r="AT77" s="42"/>
      <c r="AU77" s="223"/>
      <c r="AV77" s="43" t="str">
        <f t="shared" si="74"/>
        <v>FILLER</v>
      </c>
      <c r="AW77" s="44" t="str">
        <f t="shared" si="75"/>
        <v>FILLER</v>
      </c>
      <c r="AX77" s="44" t="str">
        <f t="shared" si="76"/>
        <v>AN</v>
      </c>
      <c r="AY77" s="44">
        <f t="shared" si="77"/>
        <v>100</v>
      </c>
      <c r="AZ77" s="44">
        <f t="shared" si="78"/>
        <v>558</v>
      </c>
      <c r="BA77" s="44">
        <f t="shared" si="79"/>
        <v>657</v>
      </c>
      <c r="BB77" s="52" t="s">
        <v>655</v>
      </c>
      <c r="BC77" s="285" t="s">
        <v>464</v>
      </c>
      <c r="BD77" s="294"/>
      <c r="BE77" s="224"/>
      <c r="BF77" s="43" t="s">
        <v>125</v>
      </c>
      <c r="BG77" s="44" t="s">
        <v>125</v>
      </c>
      <c r="BH77" s="44" t="s">
        <v>6</v>
      </c>
      <c r="BI77" s="44">
        <f>BK77-BK76</f>
        <v>100</v>
      </c>
      <c r="BJ77" s="44">
        <v>558</v>
      </c>
      <c r="BK77" s="44">
        <v>657</v>
      </c>
      <c r="BL77" s="80" t="s">
        <v>82</v>
      </c>
      <c r="BM77" s="294" t="s">
        <v>463</v>
      </c>
      <c r="BN77" s="291"/>
      <c r="BO77" s="43" t="str">
        <f t="shared" si="80"/>
        <v>FILLER</v>
      </c>
      <c r="BP77" s="44" t="str">
        <f t="shared" si="81"/>
        <v>FILLER</v>
      </c>
      <c r="BQ77" s="44" t="str">
        <f t="shared" si="82"/>
        <v>AN</v>
      </c>
      <c r="BR77" s="44">
        <f t="shared" si="83"/>
        <v>100</v>
      </c>
      <c r="BS77" s="44">
        <f t="shared" si="84"/>
        <v>558</v>
      </c>
      <c r="BT77" s="44">
        <f t="shared" si="85"/>
        <v>657</v>
      </c>
      <c r="BU77" s="80" t="s">
        <v>82</v>
      </c>
      <c r="BV77" s="303" t="s">
        <v>463</v>
      </c>
      <c r="BW77" s="223"/>
      <c r="BX77" s="6"/>
      <c r="BY77" s="4"/>
      <c r="BZ77" s="42"/>
      <c r="CA77" s="223"/>
      <c r="CB77" s="6"/>
      <c r="CC77" s="4"/>
      <c r="CD77" s="53"/>
      <c r="CE77" s="43" t="str">
        <f t="shared" si="86"/>
        <v>FILLER</v>
      </c>
      <c r="CF77" s="44" t="str">
        <f t="shared" si="87"/>
        <v>FILLER</v>
      </c>
      <c r="CG77" s="44" t="str">
        <f t="shared" si="88"/>
        <v>AN</v>
      </c>
      <c r="CH77" s="44">
        <f t="shared" si="89"/>
        <v>100</v>
      </c>
      <c r="CI77" s="44">
        <f t="shared" si="90"/>
        <v>558</v>
      </c>
      <c r="CJ77" s="44">
        <f t="shared" si="91"/>
        <v>657</v>
      </c>
      <c r="CK77" s="44" t="s">
        <v>655</v>
      </c>
      <c r="CL77" s="52" t="s">
        <v>463</v>
      </c>
      <c r="CM77" s="350"/>
      <c r="CN77" s="223"/>
      <c r="CO77" s="43" t="str">
        <f t="shared" si="92"/>
        <v>FILLER</v>
      </c>
      <c r="CP77" s="44" t="str">
        <f t="shared" si="93"/>
        <v>FILLER</v>
      </c>
      <c r="CQ77" s="44" t="str">
        <f t="shared" si="94"/>
        <v>AN</v>
      </c>
      <c r="CR77" s="44">
        <f t="shared" si="95"/>
        <v>100</v>
      </c>
      <c r="CS77" s="44">
        <f t="shared" si="96"/>
        <v>558</v>
      </c>
      <c r="CT77" s="44">
        <f t="shared" si="97"/>
        <v>657</v>
      </c>
      <c r="CU77" s="52" t="s">
        <v>655</v>
      </c>
      <c r="CV77" s="294" t="s">
        <v>463</v>
      </c>
      <c r="CW77" s="33"/>
      <c r="CX77" s="43" t="str">
        <f t="shared" si="98"/>
        <v>FILLER</v>
      </c>
      <c r="CY77" s="44" t="str">
        <f t="shared" si="99"/>
        <v>FILLER</v>
      </c>
      <c r="CZ77" s="44" t="str">
        <f t="shared" si="100"/>
        <v>AN</v>
      </c>
      <c r="DA77" s="44">
        <f t="shared" si="101"/>
        <v>100</v>
      </c>
      <c r="DB77" s="44">
        <f t="shared" si="102"/>
        <v>558</v>
      </c>
      <c r="DC77" s="44">
        <f t="shared" si="103"/>
        <v>657</v>
      </c>
      <c r="DD77" s="265" t="s">
        <v>382</v>
      </c>
      <c r="DE77" s="294" t="s">
        <v>463</v>
      </c>
      <c r="DF77" s="223"/>
      <c r="DG77" s="43" t="str">
        <f t="shared" si="104"/>
        <v>FILLER</v>
      </c>
      <c r="DH77" s="44" t="str">
        <f t="shared" si="105"/>
        <v>FILLER</v>
      </c>
      <c r="DI77" s="44" t="str">
        <f t="shared" si="106"/>
        <v>AN</v>
      </c>
      <c r="DJ77" s="44">
        <f t="shared" si="107"/>
        <v>100</v>
      </c>
      <c r="DK77" s="44">
        <f t="shared" si="108"/>
        <v>558</v>
      </c>
      <c r="DL77" s="44">
        <f t="shared" si="109"/>
        <v>657</v>
      </c>
      <c r="DM77" s="52" t="s">
        <v>655</v>
      </c>
      <c r="DN77" s="193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</row>
    <row r="78" spans="1:146" s="48" customFormat="1" ht="51" customHeight="1" x14ac:dyDescent="0.25">
      <c r="A78" s="43" t="s">
        <v>399</v>
      </c>
      <c r="B78" s="44" t="s">
        <v>398</v>
      </c>
      <c r="C78" s="44" t="s">
        <v>6</v>
      </c>
      <c r="D78" s="44">
        <v>12</v>
      </c>
      <c r="E78" s="44">
        <v>658</v>
      </c>
      <c r="F78" s="44">
        <v>669</v>
      </c>
      <c r="G78" s="289" t="s">
        <v>963</v>
      </c>
      <c r="H78" s="395"/>
      <c r="I78" s="395"/>
      <c r="J78" s="395"/>
      <c r="K78" s="395"/>
      <c r="L78" s="235"/>
      <c r="M78" s="43" t="str">
        <f t="shared" si="62"/>
        <v>REFPAYLINE/PAYAVENUE</v>
      </c>
      <c r="N78" s="44" t="str">
        <f t="shared" si="63"/>
        <v>Référence d'archivage Payline ou Payavenue</v>
      </c>
      <c r="O78" s="44" t="str">
        <f t="shared" si="64"/>
        <v>AN</v>
      </c>
      <c r="P78" s="44">
        <f t="shared" si="65"/>
        <v>12</v>
      </c>
      <c r="Q78" s="44">
        <f t="shared" si="66"/>
        <v>658</v>
      </c>
      <c r="R78" s="44">
        <f t="shared" si="67"/>
        <v>669</v>
      </c>
      <c r="S78" s="80" t="s">
        <v>496</v>
      </c>
      <c r="T78" s="80"/>
      <c r="U78" s="80" t="s">
        <v>932</v>
      </c>
      <c r="V78" s="285" t="s">
        <v>464</v>
      </c>
      <c r="W78" s="285" t="s">
        <v>464</v>
      </c>
      <c r="X78" s="373" t="s">
        <v>464</v>
      </c>
      <c r="Y78" s="403" t="s">
        <v>464</v>
      </c>
      <c r="Z78" s="223"/>
      <c r="AA78" s="43" t="str">
        <f t="shared" si="68"/>
        <v>REFPAYLINE/PAYAVENUE</v>
      </c>
      <c r="AB78" s="44" t="str">
        <f t="shared" si="69"/>
        <v>Référence d'archivage Payline ou Payavenue</v>
      </c>
      <c r="AC78" s="44" t="str">
        <f t="shared" si="70"/>
        <v>AN</v>
      </c>
      <c r="AD78" s="44">
        <f t="shared" si="71"/>
        <v>12</v>
      </c>
      <c r="AE78" s="44">
        <f t="shared" si="72"/>
        <v>658</v>
      </c>
      <c r="AF78" s="44">
        <f t="shared" si="73"/>
        <v>669</v>
      </c>
      <c r="AG78" s="44" t="s">
        <v>497</v>
      </c>
      <c r="AH78" s="373" t="s">
        <v>464</v>
      </c>
      <c r="AI78" s="373" t="s">
        <v>464</v>
      </c>
      <c r="AJ78" s="138"/>
      <c r="AK78" s="42"/>
      <c r="AL78" s="135"/>
      <c r="AM78" s="135"/>
      <c r="AN78" s="135"/>
      <c r="AO78" s="135"/>
      <c r="AP78" s="42"/>
      <c r="AQ78" s="247"/>
      <c r="AR78" s="6"/>
      <c r="AS78" s="4"/>
      <c r="AT78" s="42"/>
      <c r="AU78" s="223"/>
      <c r="AV78" s="43" t="str">
        <f t="shared" si="74"/>
        <v>REFPAYLINE/PAYAVENUE</v>
      </c>
      <c r="AW78" s="44" t="str">
        <f t="shared" si="75"/>
        <v>Référence d'archivage Payline ou Payavenue</v>
      </c>
      <c r="AX78" s="44" t="str">
        <f t="shared" si="76"/>
        <v>AN</v>
      </c>
      <c r="AY78" s="44">
        <f t="shared" si="77"/>
        <v>12</v>
      </c>
      <c r="AZ78" s="44">
        <f t="shared" si="78"/>
        <v>658</v>
      </c>
      <c r="BA78" s="44">
        <f t="shared" si="79"/>
        <v>669</v>
      </c>
      <c r="BB78" s="289" t="s">
        <v>963</v>
      </c>
      <c r="BC78" s="284"/>
      <c r="BD78" s="294"/>
      <c r="BE78" s="224"/>
      <c r="BF78" s="40" t="s">
        <v>399</v>
      </c>
      <c r="BG78" s="42" t="s">
        <v>398</v>
      </c>
      <c r="BH78" s="42" t="s">
        <v>6</v>
      </c>
      <c r="BI78" s="42">
        <v>12</v>
      </c>
      <c r="BJ78" s="42">
        <v>658</v>
      </c>
      <c r="BK78" s="42">
        <v>669</v>
      </c>
      <c r="BL78" s="290" t="s">
        <v>978</v>
      </c>
      <c r="BM78" s="342" t="s">
        <v>780</v>
      </c>
      <c r="BN78" s="291"/>
      <c r="BO78" s="40" t="s">
        <v>399</v>
      </c>
      <c r="BP78" s="42" t="s">
        <v>398</v>
      </c>
      <c r="BQ78" s="42" t="s">
        <v>6</v>
      </c>
      <c r="BR78" s="42">
        <v>12</v>
      </c>
      <c r="BS78" s="42">
        <v>658</v>
      </c>
      <c r="BT78" s="42">
        <v>669</v>
      </c>
      <c r="BU78" s="290" t="s">
        <v>978</v>
      </c>
      <c r="BV78" s="348" t="s">
        <v>721</v>
      </c>
      <c r="BW78" s="223"/>
      <c r="BX78" s="44" t="s">
        <v>125</v>
      </c>
      <c r="BY78" s="44" t="s">
        <v>125</v>
      </c>
      <c r="BZ78" s="44" t="s">
        <v>82</v>
      </c>
      <c r="CA78" s="223"/>
      <c r="CB78" s="44" t="s">
        <v>125</v>
      </c>
      <c r="CC78" s="44" t="s">
        <v>125</v>
      </c>
      <c r="CD78" s="52" t="s">
        <v>82</v>
      </c>
      <c r="CE78" s="43" t="str">
        <f t="shared" si="86"/>
        <v>REFPAYLINE/PAYAVENUE</v>
      </c>
      <c r="CF78" s="44" t="str">
        <f t="shared" si="87"/>
        <v>Référence d'archivage Payline ou Payavenue</v>
      </c>
      <c r="CG78" s="44" t="str">
        <f t="shared" si="88"/>
        <v>AN</v>
      </c>
      <c r="CH78" s="44">
        <f t="shared" si="89"/>
        <v>12</v>
      </c>
      <c r="CI78" s="44">
        <f t="shared" si="90"/>
        <v>658</v>
      </c>
      <c r="CJ78" s="44">
        <f t="shared" si="91"/>
        <v>669</v>
      </c>
      <c r="CK78" s="44" t="s">
        <v>600</v>
      </c>
      <c r="CL78" s="275" t="s">
        <v>464</v>
      </c>
      <c r="CM78" s="350"/>
      <c r="CN78" s="223"/>
      <c r="CO78" s="43" t="s">
        <v>399</v>
      </c>
      <c r="CP78" s="44" t="s">
        <v>398</v>
      </c>
      <c r="CQ78" s="44" t="s">
        <v>6</v>
      </c>
      <c r="CR78" s="44">
        <v>12</v>
      </c>
      <c r="CS78" s="44">
        <v>658</v>
      </c>
      <c r="CT78" s="44">
        <v>669</v>
      </c>
      <c r="CU78" s="52" t="s">
        <v>600</v>
      </c>
      <c r="CV78" s="359" t="s">
        <v>464</v>
      </c>
      <c r="CW78" s="33"/>
      <c r="CX78" s="43" t="str">
        <f t="shared" si="98"/>
        <v>REFPAYLINE/PAYAVENUE</v>
      </c>
      <c r="CY78" s="44" t="str">
        <f t="shared" si="99"/>
        <v>Référence d'archivage Payline ou Payavenue</v>
      </c>
      <c r="CZ78" s="44" t="str">
        <f t="shared" si="100"/>
        <v>AN</v>
      </c>
      <c r="DA78" s="44">
        <f t="shared" si="101"/>
        <v>12</v>
      </c>
      <c r="DB78" s="44">
        <f t="shared" si="102"/>
        <v>658</v>
      </c>
      <c r="DC78" s="44">
        <f t="shared" si="103"/>
        <v>669</v>
      </c>
      <c r="DD78" s="426" t="s">
        <v>678</v>
      </c>
      <c r="DE78" s="294" t="s">
        <v>464</v>
      </c>
      <c r="DF78" s="223"/>
      <c r="DG78" s="43" t="str">
        <f t="shared" si="104"/>
        <v>REFPAYLINE/PAYAVENUE</v>
      </c>
      <c r="DH78" s="44" t="str">
        <f t="shared" si="105"/>
        <v>Référence d'archivage Payline ou Payavenue</v>
      </c>
      <c r="DI78" s="44" t="str">
        <f t="shared" si="106"/>
        <v>AN</v>
      </c>
      <c r="DJ78" s="44">
        <f t="shared" si="107"/>
        <v>12</v>
      </c>
      <c r="DK78" s="44">
        <f t="shared" si="108"/>
        <v>658</v>
      </c>
      <c r="DL78" s="44">
        <f t="shared" si="109"/>
        <v>669</v>
      </c>
      <c r="DM78" s="114" t="s">
        <v>603</v>
      </c>
      <c r="DN78" s="193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</row>
    <row r="79" spans="1:146" s="135" customFormat="1" ht="51" customHeight="1" x14ac:dyDescent="0.25">
      <c r="A79" s="43" t="s">
        <v>395</v>
      </c>
      <c r="B79" s="125" t="s">
        <v>396</v>
      </c>
      <c r="C79" s="125" t="s">
        <v>10</v>
      </c>
      <c r="D79" s="125">
        <v>12</v>
      </c>
      <c r="E79" s="125">
        <v>670</v>
      </c>
      <c r="F79" s="44">
        <v>681</v>
      </c>
      <c r="G79" s="80" t="s">
        <v>601</v>
      </c>
      <c r="H79" s="373" t="s">
        <v>464</v>
      </c>
      <c r="I79" s="373" t="s">
        <v>464</v>
      </c>
      <c r="J79" s="373"/>
      <c r="K79" s="373" t="s">
        <v>464</v>
      </c>
      <c r="L79" s="235"/>
      <c r="M79" s="43" t="str">
        <f t="shared" si="62"/>
        <v>FRAISIMP</v>
      </c>
      <c r="N79" s="44" t="str">
        <f t="shared" si="63"/>
        <v>Montant Frais d'impayé</v>
      </c>
      <c r="O79" s="44" t="str">
        <f t="shared" si="64"/>
        <v>N</v>
      </c>
      <c r="P79" s="44">
        <f t="shared" si="65"/>
        <v>12</v>
      </c>
      <c r="Q79" s="44">
        <f t="shared" si="66"/>
        <v>670</v>
      </c>
      <c r="R79" s="44">
        <f t="shared" si="67"/>
        <v>681</v>
      </c>
      <c r="S79" s="80" t="s">
        <v>471</v>
      </c>
      <c r="T79" s="80"/>
      <c r="U79" s="80" t="s">
        <v>601</v>
      </c>
      <c r="V79" s="285" t="s">
        <v>464</v>
      </c>
      <c r="W79" s="285" t="s">
        <v>464</v>
      </c>
      <c r="X79" s="373" t="s">
        <v>464</v>
      </c>
      <c r="Y79" s="403" t="s">
        <v>464</v>
      </c>
      <c r="Z79" s="223"/>
      <c r="AA79" s="43" t="str">
        <f t="shared" si="68"/>
        <v>FRAISIMP</v>
      </c>
      <c r="AB79" s="44" t="str">
        <f t="shared" si="69"/>
        <v>Montant Frais d'impayé</v>
      </c>
      <c r="AC79" s="44" t="str">
        <f t="shared" si="70"/>
        <v>N</v>
      </c>
      <c r="AD79" s="44">
        <f t="shared" si="71"/>
        <v>12</v>
      </c>
      <c r="AE79" s="44">
        <f t="shared" si="72"/>
        <v>670</v>
      </c>
      <c r="AF79" s="44">
        <f t="shared" si="73"/>
        <v>681</v>
      </c>
      <c r="AG79" s="386" t="s">
        <v>689</v>
      </c>
      <c r="AH79" s="380" t="s">
        <v>464</v>
      </c>
      <c r="AI79" s="380" t="s">
        <v>464</v>
      </c>
      <c r="AJ79" s="138"/>
      <c r="AK79" s="42"/>
      <c r="AP79" s="42"/>
      <c r="AQ79" s="247"/>
      <c r="AR79" s="5"/>
      <c r="AS79" s="42"/>
      <c r="AT79" s="42"/>
      <c r="AU79" s="223"/>
      <c r="AV79" s="40" t="str">
        <f t="shared" si="74"/>
        <v>FRAISIMP</v>
      </c>
      <c r="AW79" s="42" t="str">
        <f t="shared" si="75"/>
        <v>Montant Frais d'impayé</v>
      </c>
      <c r="AX79" s="4" t="str">
        <f t="shared" si="76"/>
        <v>N</v>
      </c>
      <c r="AY79" s="4">
        <f t="shared" si="77"/>
        <v>12</v>
      </c>
      <c r="AZ79" s="4">
        <f t="shared" si="78"/>
        <v>670</v>
      </c>
      <c r="BA79" s="4">
        <f t="shared" si="79"/>
        <v>681</v>
      </c>
      <c r="BB79" s="128" t="s">
        <v>397</v>
      </c>
      <c r="BC79" s="286" t="s">
        <v>594</v>
      </c>
      <c r="BD79" s="295"/>
      <c r="BE79" s="224"/>
      <c r="BF79" s="40" t="s">
        <v>395</v>
      </c>
      <c r="BG79" s="121" t="s">
        <v>396</v>
      </c>
      <c r="BH79" s="121" t="s">
        <v>10</v>
      </c>
      <c r="BI79" s="121">
        <v>12</v>
      </c>
      <c r="BJ79" s="121">
        <v>670</v>
      </c>
      <c r="BK79" s="42">
        <v>681</v>
      </c>
      <c r="BL79" s="68" t="s">
        <v>741</v>
      </c>
      <c r="BM79" s="295" t="s">
        <v>446</v>
      </c>
      <c r="BN79" s="291"/>
      <c r="BO79" s="43" t="str">
        <f t="shared" si="80"/>
        <v>FRAISIMP</v>
      </c>
      <c r="BP79" s="44" t="str">
        <f t="shared" si="81"/>
        <v>Montant Frais d'impayé</v>
      </c>
      <c r="BQ79" s="44" t="str">
        <f t="shared" si="82"/>
        <v>N</v>
      </c>
      <c r="BR79" s="44">
        <f t="shared" si="83"/>
        <v>12</v>
      </c>
      <c r="BS79" s="44">
        <f t="shared" si="84"/>
        <v>670</v>
      </c>
      <c r="BT79" s="44">
        <f t="shared" si="85"/>
        <v>681</v>
      </c>
      <c r="BU79" s="80" t="s">
        <v>726</v>
      </c>
      <c r="BV79" s="303" t="s">
        <v>464</v>
      </c>
      <c r="BW79" s="223"/>
      <c r="BX79" s="42"/>
      <c r="BY79" s="42"/>
      <c r="BZ79" s="42"/>
      <c r="CA79" s="223"/>
      <c r="CB79" s="42"/>
      <c r="CC79" s="42"/>
      <c r="CD79" s="53"/>
      <c r="CE79" s="40" t="str">
        <f t="shared" si="86"/>
        <v>FRAISIMP</v>
      </c>
      <c r="CF79" s="42" t="str">
        <f t="shared" si="87"/>
        <v>Montant Frais d'impayé</v>
      </c>
      <c r="CG79" s="4" t="str">
        <f t="shared" si="88"/>
        <v>N</v>
      </c>
      <c r="CH79" s="4">
        <f t="shared" si="89"/>
        <v>12</v>
      </c>
      <c r="CI79" s="4">
        <f t="shared" si="90"/>
        <v>670</v>
      </c>
      <c r="CJ79" s="4">
        <f t="shared" si="91"/>
        <v>681</v>
      </c>
      <c r="CK79" s="68" t="s">
        <v>741</v>
      </c>
      <c r="CL79" s="288" t="s">
        <v>613</v>
      </c>
      <c r="CM79" s="351"/>
      <c r="CN79" s="223"/>
      <c r="CO79" s="40" t="str">
        <f t="shared" si="92"/>
        <v>FRAISIMP</v>
      </c>
      <c r="CP79" s="42" t="str">
        <f t="shared" si="93"/>
        <v>Montant Frais d'impayé</v>
      </c>
      <c r="CQ79" s="42" t="str">
        <f t="shared" si="94"/>
        <v>N</v>
      </c>
      <c r="CR79" s="42">
        <f t="shared" si="95"/>
        <v>12</v>
      </c>
      <c r="CS79" s="42">
        <f t="shared" si="96"/>
        <v>670</v>
      </c>
      <c r="CT79" s="42">
        <f t="shared" si="97"/>
        <v>681</v>
      </c>
      <c r="CU79" s="68" t="s">
        <v>741</v>
      </c>
      <c r="CV79" s="295" t="s">
        <v>594</v>
      </c>
      <c r="CW79" s="33"/>
      <c r="CX79" s="40" t="str">
        <f t="shared" si="98"/>
        <v>FRAISIMP</v>
      </c>
      <c r="CY79" s="42" t="str">
        <f t="shared" si="99"/>
        <v>Montant Frais d'impayé</v>
      </c>
      <c r="CZ79" s="42" t="str">
        <f t="shared" si="100"/>
        <v>N</v>
      </c>
      <c r="DA79" s="42">
        <f t="shared" si="101"/>
        <v>12</v>
      </c>
      <c r="DB79" s="42">
        <f t="shared" si="102"/>
        <v>670</v>
      </c>
      <c r="DC79" s="42">
        <f t="shared" si="103"/>
        <v>681</v>
      </c>
      <c r="DD79" s="266" t="s">
        <v>397</v>
      </c>
      <c r="DE79" s="295" t="s">
        <v>613</v>
      </c>
      <c r="DF79" s="223"/>
      <c r="DG79" s="43" t="str">
        <f t="shared" si="104"/>
        <v>FRAISIMP</v>
      </c>
      <c r="DH79" s="44" t="str">
        <f t="shared" si="105"/>
        <v>Montant Frais d'impayé</v>
      </c>
      <c r="DI79" s="44" t="str">
        <f t="shared" si="106"/>
        <v>N</v>
      </c>
      <c r="DJ79" s="44">
        <f t="shared" si="107"/>
        <v>12</v>
      </c>
      <c r="DK79" s="44">
        <f t="shared" si="108"/>
        <v>670</v>
      </c>
      <c r="DL79" s="44">
        <f t="shared" si="109"/>
        <v>681</v>
      </c>
      <c r="DM79" s="127" t="s">
        <v>397</v>
      </c>
      <c r="DN79" s="193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</row>
    <row r="80" spans="1:146" s="48" customFormat="1" ht="51" customHeight="1" x14ac:dyDescent="0.25">
      <c r="A80" s="156" t="s">
        <v>426</v>
      </c>
      <c r="B80" s="121" t="s">
        <v>427</v>
      </c>
      <c r="C80" s="121" t="s">
        <v>10</v>
      </c>
      <c r="D80" s="121">
        <v>12</v>
      </c>
      <c r="E80" s="121">
        <v>682</v>
      </c>
      <c r="F80" s="121">
        <v>693</v>
      </c>
      <c r="G80" s="68" t="s">
        <v>685</v>
      </c>
      <c r="H80" s="377" t="s">
        <v>446</v>
      </c>
      <c r="I80" s="377"/>
      <c r="J80" s="377" t="s">
        <v>446</v>
      </c>
      <c r="K80" s="377"/>
      <c r="L80" s="235"/>
      <c r="M80" s="40" t="str">
        <f t="shared" si="62"/>
        <v>MTCOAG</v>
      </c>
      <c r="N80" s="42" t="str">
        <f t="shared" si="63"/>
        <v xml:space="preserve">Montant de la commission agent </v>
      </c>
      <c r="O80" s="4" t="str">
        <f t="shared" si="64"/>
        <v>N</v>
      </c>
      <c r="P80" s="4">
        <f t="shared" si="65"/>
        <v>12</v>
      </c>
      <c r="Q80" s="4">
        <f t="shared" si="66"/>
        <v>682</v>
      </c>
      <c r="R80" s="4">
        <f t="shared" si="67"/>
        <v>693</v>
      </c>
      <c r="S80" s="68" t="s">
        <v>471</v>
      </c>
      <c r="T80" s="68"/>
      <c r="U80" s="109" t="s">
        <v>686</v>
      </c>
      <c r="V80" s="377"/>
      <c r="W80" s="377"/>
      <c r="X80" s="377" t="s">
        <v>446</v>
      </c>
      <c r="Y80" s="405" t="s">
        <v>446</v>
      </c>
      <c r="Z80" s="223"/>
      <c r="AA80" s="40" t="str">
        <f t="shared" si="68"/>
        <v>MTCOAG</v>
      </c>
      <c r="AB80" s="42" t="str">
        <f t="shared" si="69"/>
        <v xml:space="preserve">Montant de la commission agent </v>
      </c>
      <c r="AC80" s="4" t="str">
        <f t="shared" si="70"/>
        <v>N</v>
      </c>
      <c r="AD80" s="4">
        <f t="shared" si="71"/>
        <v>12</v>
      </c>
      <c r="AE80" s="4">
        <f t="shared" si="72"/>
        <v>682</v>
      </c>
      <c r="AF80" s="4">
        <f t="shared" si="73"/>
        <v>693</v>
      </c>
      <c r="AG80" s="42" t="s">
        <v>976</v>
      </c>
      <c r="AH80" s="370" t="s">
        <v>446</v>
      </c>
      <c r="AI80" s="370" t="s">
        <v>446</v>
      </c>
      <c r="AJ80" s="138"/>
      <c r="AK80" s="42"/>
      <c r="AL80" s="135"/>
      <c r="AM80" s="135"/>
      <c r="AN80" s="135"/>
      <c r="AO80" s="135"/>
      <c r="AP80" s="42"/>
      <c r="AQ80" s="247"/>
      <c r="AR80" s="6"/>
      <c r="AS80" s="4"/>
      <c r="AT80" s="42"/>
      <c r="AU80" s="223"/>
      <c r="AV80" s="43" t="str">
        <f t="shared" si="74"/>
        <v>MTCOAG</v>
      </c>
      <c r="AW80" s="44" t="str">
        <f t="shared" si="75"/>
        <v xml:space="preserve">Montant de la commission agent </v>
      </c>
      <c r="AX80" s="44" t="str">
        <f t="shared" si="76"/>
        <v>N</v>
      </c>
      <c r="AY80" s="44">
        <f t="shared" si="77"/>
        <v>12</v>
      </c>
      <c r="AZ80" s="44">
        <f t="shared" si="78"/>
        <v>682</v>
      </c>
      <c r="BA80" s="44">
        <f t="shared" si="79"/>
        <v>693</v>
      </c>
      <c r="BB80" s="44" t="s">
        <v>599</v>
      </c>
      <c r="BC80" s="285" t="s">
        <v>436</v>
      </c>
      <c r="BD80" s="296"/>
      <c r="BE80" s="224"/>
      <c r="BF80" s="170" t="s">
        <v>426</v>
      </c>
      <c r="BG80" s="125" t="s">
        <v>427</v>
      </c>
      <c r="BH80" s="125" t="s">
        <v>10</v>
      </c>
      <c r="BI80" s="125">
        <v>12</v>
      </c>
      <c r="BJ80" s="125">
        <v>682</v>
      </c>
      <c r="BK80" s="125">
        <v>693</v>
      </c>
      <c r="BL80" s="80" t="s">
        <v>685</v>
      </c>
      <c r="BM80" s="294"/>
      <c r="BN80" s="291"/>
      <c r="BO80" s="43" t="str">
        <f t="shared" si="80"/>
        <v>MTCOAG</v>
      </c>
      <c r="BP80" s="44" t="str">
        <f t="shared" si="81"/>
        <v xml:space="preserve">Montant de la commission agent </v>
      </c>
      <c r="BQ80" s="44" t="str">
        <f t="shared" si="82"/>
        <v>N</v>
      </c>
      <c r="BR80" s="44">
        <f t="shared" si="83"/>
        <v>12</v>
      </c>
      <c r="BS80" s="44">
        <f t="shared" si="84"/>
        <v>682</v>
      </c>
      <c r="BT80" s="44">
        <f t="shared" si="85"/>
        <v>693</v>
      </c>
      <c r="BU80" s="80" t="s">
        <v>685</v>
      </c>
      <c r="BV80" s="303" t="s">
        <v>436</v>
      </c>
      <c r="BW80" s="223"/>
      <c r="BX80" s="44"/>
      <c r="BY80" s="44"/>
      <c r="BZ80" s="44"/>
      <c r="CA80" s="223"/>
      <c r="CB80" s="44"/>
      <c r="CC80" s="44"/>
      <c r="CD80" s="52"/>
      <c r="CE80" s="43" t="str">
        <f t="shared" si="86"/>
        <v>MTCOAG</v>
      </c>
      <c r="CF80" s="44" t="str">
        <f t="shared" si="87"/>
        <v xml:space="preserve">Montant de la commission agent </v>
      </c>
      <c r="CG80" s="44" t="str">
        <f t="shared" si="88"/>
        <v>N</v>
      </c>
      <c r="CH80" s="44">
        <f t="shared" si="89"/>
        <v>12</v>
      </c>
      <c r="CI80" s="44">
        <f t="shared" si="90"/>
        <v>682</v>
      </c>
      <c r="CJ80" s="44">
        <f t="shared" si="91"/>
        <v>693</v>
      </c>
      <c r="CK80" s="44" t="s">
        <v>599</v>
      </c>
      <c r="CL80" s="275" t="s">
        <v>436</v>
      </c>
      <c r="CM80" s="350"/>
      <c r="CN80" s="223"/>
      <c r="CO80" s="43" t="str">
        <f t="shared" si="92"/>
        <v>MTCOAG</v>
      </c>
      <c r="CP80" s="44" t="str">
        <f t="shared" si="93"/>
        <v xml:space="preserve">Montant de la commission agent </v>
      </c>
      <c r="CQ80" s="44" t="str">
        <f t="shared" si="94"/>
        <v>N</v>
      </c>
      <c r="CR80" s="44">
        <f t="shared" si="95"/>
        <v>12</v>
      </c>
      <c r="CS80" s="44">
        <f t="shared" si="96"/>
        <v>682</v>
      </c>
      <c r="CT80" s="44">
        <f t="shared" si="97"/>
        <v>693</v>
      </c>
      <c r="CU80" s="52" t="s">
        <v>599</v>
      </c>
      <c r="CV80" s="294"/>
      <c r="CW80" s="33"/>
      <c r="CX80" s="43" t="str">
        <f t="shared" si="98"/>
        <v>MTCOAG</v>
      </c>
      <c r="CY80" s="44" t="str">
        <f t="shared" si="99"/>
        <v xml:space="preserve">Montant de la commission agent </v>
      </c>
      <c r="CZ80" s="44" t="str">
        <f t="shared" si="100"/>
        <v>N</v>
      </c>
      <c r="DA80" s="44">
        <f t="shared" si="101"/>
        <v>12</v>
      </c>
      <c r="DB80" s="44">
        <f t="shared" si="102"/>
        <v>682</v>
      </c>
      <c r="DC80" s="44">
        <f t="shared" si="103"/>
        <v>693</v>
      </c>
      <c r="DD80" s="265" t="s">
        <v>682</v>
      </c>
      <c r="DE80" s="294" t="s">
        <v>464</v>
      </c>
      <c r="DF80" s="223"/>
      <c r="DG80" s="43" t="str">
        <f t="shared" si="104"/>
        <v>MTCOAG</v>
      </c>
      <c r="DH80" s="44" t="str">
        <f t="shared" si="105"/>
        <v xml:space="preserve">Montant de la commission agent </v>
      </c>
      <c r="DI80" s="44" t="str">
        <f t="shared" si="106"/>
        <v>N</v>
      </c>
      <c r="DJ80" s="44">
        <f t="shared" si="107"/>
        <v>12</v>
      </c>
      <c r="DK80" s="44">
        <f t="shared" si="108"/>
        <v>682</v>
      </c>
      <c r="DL80" s="44">
        <f t="shared" si="109"/>
        <v>693</v>
      </c>
      <c r="DM80" s="44" t="s">
        <v>599</v>
      </c>
      <c r="DN80" s="195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</row>
    <row r="81" spans="1:146" s="48" customFormat="1" ht="90" x14ac:dyDescent="0.25">
      <c r="A81" s="170" t="s">
        <v>428</v>
      </c>
      <c r="B81" s="125" t="s">
        <v>684</v>
      </c>
      <c r="C81" s="125" t="s">
        <v>10</v>
      </c>
      <c r="D81" s="125">
        <v>4</v>
      </c>
      <c r="E81" s="125">
        <v>694</v>
      </c>
      <c r="F81" s="125">
        <v>697</v>
      </c>
      <c r="G81" s="171" t="s">
        <v>472</v>
      </c>
      <c r="H81" s="373" t="s">
        <v>436</v>
      </c>
      <c r="I81" s="373" t="s">
        <v>436</v>
      </c>
      <c r="J81" s="373" t="s">
        <v>436</v>
      </c>
      <c r="K81" s="373" t="s">
        <v>457</v>
      </c>
      <c r="L81" s="235"/>
      <c r="M81" s="43" t="str">
        <f t="shared" si="62"/>
        <v>PAYMETHOD</v>
      </c>
      <c r="N81" s="44" t="str">
        <f t="shared" si="63"/>
        <v xml:space="preserve">Payment Method : Moyen de paiement ( PPRO) </v>
      </c>
      <c r="O81" s="44" t="str">
        <f t="shared" si="64"/>
        <v>N</v>
      </c>
      <c r="P81" s="44">
        <f t="shared" si="65"/>
        <v>4</v>
      </c>
      <c r="Q81" s="44">
        <f t="shared" si="66"/>
        <v>694</v>
      </c>
      <c r="R81" s="44">
        <f t="shared" si="67"/>
        <v>697</v>
      </c>
      <c r="S81" s="80" t="s">
        <v>496</v>
      </c>
      <c r="T81" s="80"/>
      <c r="U81" s="80" t="s">
        <v>600</v>
      </c>
      <c r="V81" s="285" t="s">
        <v>436</v>
      </c>
      <c r="W81" s="285" t="s">
        <v>436</v>
      </c>
      <c r="X81" s="373" t="s">
        <v>436</v>
      </c>
      <c r="Y81" s="403" t="s">
        <v>436</v>
      </c>
      <c r="Z81" s="223"/>
      <c r="AA81" s="40" t="str">
        <f t="shared" si="68"/>
        <v>PAYMETHOD</v>
      </c>
      <c r="AB81" s="42" t="str">
        <f t="shared" si="69"/>
        <v xml:space="preserve">Payment Method : Moyen de paiement ( PPRO) </v>
      </c>
      <c r="AC81" s="4" t="str">
        <f t="shared" si="70"/>
        <v>N</v>
      </c>
      <c r="AD81" s="4">
        <f t="shared" si="71"/>
        <v>4</v>
      </c>
      <c r="AE81" s="4">
        <f t="shared" si="72"/>
        <v>694</v>
      </c>
      <c r="AF81" s="4">
        <f t="shared" si="73"/>
        <v>697</v>
      </c>
      <c r="AG81" s="42" t="s">
        <v>688</v>
      </c>
      <c r="AH81" s="370" t="s">
        <v>926</v>
      </c>
      <c r="AI81" s="370" t="s">
        <v>493</v>
      </c>
      <c r="AJ81" s="138"/>
      <c r="AK81" s="42"/>
      <c r="AL81" s="135"/>
      <c r="AM81" s="135"/>
      <c r="AN81" s="135"/>
      <c r="AO81" s="135"/>
      <c r="AP81" s="42"/>
      <c r="AQ81" s="247"/>
      <c r="AR81" s="6"/>
      <c r="AS81" s="4"/>
      <c r="AT81" s="42"/>
      <c r="AU81" s="223"/>
      <c r="AV81" s="43" t="str">
        <f t="shared" si="74"/>
        <v>PAYMETHOD</v>
      </c>
      <c r="AW81" s="44" t="str">
        <f t="shared" si="75"/>
        <v xml:space="preserve">Payment Method : Moyen de paiement ( PPRO) </v>
      </c>
      <c r="AX81" s="44" t="str">
        <f t="shared" si="76"/>
        <v>N</v>
      </c>
      <c r="AY81" s="44">
        <f t="shared" si="77"/>
        <v>4</v>
      </c>
      <c r="AZ81" s="44">
        <f t="shared" si="78"/>
        <v>694</v>
      </c>
      <c r="BA81" s="44">
        <f t="shared" si="79"/>
        <v>697</v>
      </c>
      <c r="BB81" s="44" t="s">
        <v>599</v>
      </c>
      <c r="BC81" s="285" t="s">
        <v>457</v>
      </c>
      <c r="BD81" s="296"/>
      <c r="BE81" s="224"/>
      <c r="BF81" s="170" t="s">
        <v>428</v>
      </c>
      <c r="BG81" s="125" t="s">
        <v>684</v>
      </c>
      <c r="BH81" s="125" t="s">
        <v>10</v>
      </c>
      <c r="BI81" s="125">
        <v>4</v>
      </c>
      <c r="BJ81" s="125">
        <v>694</v>
      </c>
      <c r="BK81" s="125">
        <v>697</v>
      </c>
      <c r="BL81" s="171" t="s">
        <v>472</v>
      </c>
      <c r="BM81" s="294" t="s">
        <v>457</v>
      </c>
      <c r="BN81" s="291"/>
      <c r="BO81" s="43" t="str">
        <f t="shared" si="80"/>
        <v>PAYMETHOD</v>
      </c>
      <c r="BP81" s="44" t="str">
        <f t="shared" si="81"/>
        <v xml:space="preserve">Payment Method : Moyen de paiement ( PPRO) </v>
      </c>
      <c r="BQ81" s="44" t="str">
        <f t="shared" si="82"/>
        <v>N</v>
      </c>
      <c r="BR81" s="44">
        <f t="shared" si="83"/>
        <v>4</v>
      </c>
      <c r="BS81" s="44">
        <f t="shared" si="84"/>
        <v>694</v>
      </c>
      <c r="BT81" s="44">
        <f t="shared" si="85"/>
        <v>697</v>
      </c>
      <c r="BU81" s="171" t="s">
        <v>472</v>
      </c>
      <c r="BV81" s="303" t="s">
        <v>457</v>
      </c>
      <c r="BW81" s="223"/>
      <c r="BX81" s="44"/>
      <c r="BY81" s="44"/>
      <c r="BZ81" s="44"/>
      <c r="CA81" s="223"/>
      <c r="CB81" s="44"/>
      <c r="CC81" s="44"/>
      <c r="CD81" s="52"/>
      <c r="CE81" s="43" t="str">
        <f t="shared" si="86"/>
        <v>PAYMETHOD</v>
      </c>
      <c r="CF81" s="44" t="str">
        <f t="shared" si="87"/>
        <v xml:space="preserve">Payment Method : Moyen de paiement ( PPRO) </v>
      </c>
      <c r="CG81" s="44" t="str">
        <f t="shared" si="88"/>
        <v>N</v>
      </c>
      <c r="CH81" s="44">
        <f t="shared" si="89"/>
        <v>4</v>
      </c>
      <c r="CI81" s="44">
        <f t="shared" si="90"/>
        <v>694</v>
      </c>
      <c r="CJ81" s="44">
        <f t="shared" si="91"/>
        <v>697</v>
      </c>
      <c r="CK81" s="44" t="s">
        <v>599</v>
      </c>
      <c r="CL81" s="275" t="s">
        <v>457</v>
      </c>
      <c r="CM81" s="350"/>
      <c r="CN81" s="223"/>
      <c r="CO81" s="43" t="str">
        <f t="shared" si="92"/>
        <v>PAYMETHOD</v>
      </c>
      <c r="CP81" s="44" t="str">
        <f t="shared" si="93"/>
        <v xml:space="preserve">Payment Method : Moyen de paiement ( PPRO) </v>
      </c>
      <c r="CQ81" s="44" t="str">
        <f t="shared" si="94"/>
        <v>N</v>
      </c>
      <c r="CR81" s="44">
        <f t="shared" si="95"/>
        <v>4</v>
      </c>
      <c r="CS81" s="44">
        <f t="shared" si="96"/>
        <v>694</v>
      </c>
      <c r="CT81" s="44">
        <f t="shared" si="97"/>
        <v>697</v>
      </c>
      <c r="CU81" s="52" t="s">
        <v>599</v>
      </c>
      <c r="CV81" s="294"/>
      <c r="CW81" s="33"/>
      <c r="CX81" s="40" t="str">
        <f t="shared" si="98"/>
        <v>PAYMETHOD</v>
      </c>
      <c r="CY81" s="42" t="str">
        <f t="shared" si="99"/>
        <v xml:space="preserve">Payment Method : Moyen de paiement ( PPRO) </v>
      </c>
      <c r="CZ81" s="42" t="str">
        <f t="shared" si="100"/>
        <v>N</v>
      </c>
      <c r="DA81" s="42">
        <f t="shared" si="101"/>
        <v>4</v>
      </c>
      <c r="DB81" s="42">
        <f t="shared" si="102"/>
        <v>694</v>
      </c>
      <c r="DC81" s="42">
        <f t="shared" si="103"/>
        <v>697</v>
      </c>
      <c r="DD81" s="427" t="s">
        <v>679</v>
      </c>
      <c r="DE81" s="304" t="s">
        <v>493</v>
      </c>
      <c r="DF81" s="223"/>
      <c r="DG81" s="43" t="str">
        <f t="shared" si="104"/>
        <v>PAYMETHOD</v>
      </c>
      <c r="DH81" s="44" t="str">
        <f t="shared" si="105"/>
        <v xml:space="preserve">Payment Method : Moyen de paiement ( PPRO) </v>
      </c>
      <c r="DI81" s="44" t="str">
        <f t="shared" si="106"/>
        <v>N</v>
      </c>
      <c r="DJ81" s="44">
        <f t="shared" si="107"/>
        <v>4</v>
      </c>
      <c r="DK81" s="44">
        <f t="shared" si="108"/>
        <v>694</v>
      </c>
      <c r="DL81" s="44">
        <f t="shared" si="109"/>
        <v>697</v>
      </c>
      <c r="DM81" s="44" t="s">
        <v>599</v>
      </c>
      <c r="DN81" s="195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</row>
    <row r="82" spans="1:146" s="48" customFormat="1" ht="114.75" x14ac:dyDescent="0.25">
      <c r="A82" s="172" t="s">
        <v>429</v>
      </c>
      <c r="B82" s="125" t="s">
        <v>683</v>
      </c>
      <c r="C82" s="125" t="s">
        <v>10</v>
      </c>
      <c r="D82" s="173">
        <v>13</v>
      </c>
      <c r="E82" s="173">
        <v>698</v>
      </c>
      <c r="F82" s="125">
        <v>710</v>
      </c>
      <c r="G82" s="171" t="s">
        <v>472</v>
      </c>
      <c r="H82" s="373" t="s">
        <v>457</v>
      </c>
      <c r="I82" s="373" t="s">
        <v>457</v>
      </c>
      <c r="J82" s="373" t="s">
        <v>457</v>
      </c>
      <c r="K82" s="373" t="s">
        <v>465</v>
      </c>
      <c r="L82" s="235"/>
      <c r="M82" s="43" t="str">
        <f t="shared" si="62"/>
        <v>FRAISACQ</v>
      </c>
      <c r="N82" s="44" t="str">
        <f t="shared" si="63"/>
        <v xml:space="preserve">Acquisition externe : Montant commission acquéreur externe (PPRO) </v>
      </c>
      <c r="O82" s="44" t="str">
        <f t="shared" si="64"/>
        <v>N</v>
      </c>
      <c r="P82" s="44">
        <f t="shared" si="65"/>
        <v>13</v>
      </c>
      <c r="Q82" s="44">
        <f t="shared" si="66"/>
        <v>698</v>
      </c>
      <c r="R82" s="44">
        <f t="shared" si="67"/>
        <v>710</v>
      </c>
      <c r="S82" s="80" t="s">
        <v>496</v>
      </c>
      <c r="T82" s="80"/>
      <c r="U82" s="80" t="s">
        <v>602</v>
      </c>
      <c r="V82" s="285" t="s">
        <v>457</v>
      </c>
      <c r="W82" s="285" t="s">
        <v>457</v>
      </c>
      <c r="X82" s="373" t="s">
        <v>457</v>
      </c>
      <c r="Y82" s="403" t="s">
        <v>457</v>
      </c>
      <c r="Z82" s="223"/>
      <c r="AA82" s="40" t="str">
        <f t="shared" si="68"/>
        <v>FRAISACQ</v>
      </c>
      <c r="AB82" s="42" t="str">
        <f t="shared" si="69"/>
        <v xml:space="preserve">Acquisition externe : Montant commission acquéreur externe (PPRO) </v>
      </c>
      <c r="AC82" s="4" t="str">
        <f t="shared" si="70"/>
        <v>N</v>
      </c>
      <c r="AD82" s="4">
        <f t="shared" si="71"/>
        <v>13</v>
      </c>
      <c r="AE82" s="4">
        <f t="shared" si="72"/>
        <v>698</v>
      </c>
      <c r="AF82" s="4">
        <f t="shared" si="73"/>
        <v>710</v>
      </c>
      <c r="AG82" s="42" t="s">
        <v>687</v>
      </c>
      <c r="AH82" s="370" t="s">
        <v>494</v>
      </c>
      <c r="AI82" s="370" t="s">
        <v>494</v>
      </c>
      <c r="AJ82" s="138"/>
      <c r="AK82" s="42"/>
      <c r="AL82" s="135"/>
      <c r="AM82" s="135"/>
      <c r="AN82" s="135"/>
      <c r="AO82" s="135"/>
      <c r="AP82" s="42"/>
      <c r="AQ82" s="247"/>
      <c r="AR82" s="6"/>
      <c r="AS82" s="4"/>
      <c r="AT82" s="42"/>
      <c r="AU82" s="223"/>
      <c r="AV82" s="43" t="str">
        <f t="shared" si="74"/>
        <v>FRAISACQ</v>
      </c>
      <c r="AW82" s="44" t="str">
        <f t="shared" si="75"/>
        <v xml:space="preserve">Acquisition externe : Montant commission acquéreur externe (PPRO) </v>
      </c>
      <c r="AX82" s="44" t="str">
        <f t="shared" si="76"/>
        <v>N</v>
      </c>
      <c r="AY82" s="44">
        <f t="shared" si="77"/>
        <v>13</v>
      </c>
      <c r="AZ82" s="44">
        <f t="shared" si="78"/>
        <v>698</v>
      </c>
      <c r="BA82" s="44">
        <f t="shared" si="79"/>
        <v>710</v>
      </c>
      <c r="BB82" s="44" t="s">
        <v>599</v>
      </c>
      <c r="BC82" s="285" t="s">
        <v>465</v>
      </c>
      <c r="BD82" s="296"/>
      <c r="BE82" s="224"/>
      <c r="BF82" s="172" t="s">
        <v>429</v>
      </c>
      <c r="BG82" s="125" t="s">
        <v>683</v>
      </c>
      <c r="BH82" s="125" t="s">
        <v>10</v>
      </c>
      <c r="BI82" s="173">
        <v>13</v>
      </c>
      <c r="BJ82" s="173">
        <v>698</v>
      </c>
      <c r="BK82" s="125">
        <v>710</v>
      </c>
      <c r="BL82" s="171" t="s">
        <v>472</v>
      </c>
      <c r="BM82" s="294" t="s">
        <v>465</v>
      </c>
      <c r="BN82" s="291"/>
      <c r="BO82" s="43" t="str">
        <f t="shared" si="80"/>
        <v>FRAISACQ</v>
      </c>
      <c r="BP82" s="44" t="str">
        <f t="shared" si="81"/>
        <v xml:space="preserve">Acquisition externe : Montant commission acquéreur externe (PPRO) </v>
      </c>
      <c r="BQ82" s="44" t="str">
        <f t="shared" si="82"/>
        <v>N</v>
      </c>
      <c r="BR82" s="44">
        <f t="shared" si="83"/>
        <v>13</v>
      </c>
      <c r="BS82" s="44">
        <f t="shared" si="84"/>
        <v>698</v>
      </c>
      <c r="BT82" s="44">
        <f t="shared" si="85"/>
        <v>710</v>
      </c>
      <c r="BU82" s="171" t="s">
        <v>472</v>
      </c>
      <c r="BV82" s="303" t="s">
        <v>465</v>
      </c>
      <c r="BW82" s="223"/>
      <c r="BX82" s="44"/>
      <c r="BY82" s="44"/>
      <c r="BZ82" s="44"/>
      <c r="CA82" s="223"/>
      <c r="CB82" s="44"/>
      <c r="CC82" s="44"/>
      <c r="CD82" s="52"/>
      <c r="CE82" s="43" t="str">
        <f t="shared" si="86"/>
        <v>FRAISACQ</v>
      </c>
      <c r="CF82" s="44" t="str">
        <f t="shared" si="87"/>
        <v xml:space="preserve">Acquisition externe : Montant commission acquéreur externe (PPRO) </v>
      </c>
      <c r="CG82" s="44" t="str">
        <f t="shared" si="88"/>
        <v>N</v>
      </c>
      <c r="CH82" s="44">
        <f t="shared" si="89"/>
        <v>13</v>
      </c>
      <c r="CI82" s="44">
        <f t="shared" si="90"/>
        <v>698</v>
      </c>
      <c r="CJ82" s="44">
        <f t="shared" si="91"/>
        <v>710</v>
      </c>
      <c r="CK82" s="44" t="s">
        <v>599</v>
      </c>
      <c r="CL82" s="275" t="s">
        <v>465</v>
      </c>
      <c r="CM82" s="350"/>
      <c r="CN82" s="223"/>
      <c r="CO82" s="43" t="str">
        <f t="shared" si="92"/>
        <v>FRAISACQ</v>
      </c>
      <c r="CP82" s="44" t="str">
        <f t="shared" si="93"/>
        <v xml:space="preserve">Acquisition externe : Montant commission acquéreur externe (PPRO) </v>
      </c>
      <c r="CQ82" s="44" t="str">
        <f t="shared" si="94"/>
        <v>N</v>
      </c>
      <c r="CR82" s="44">
        <f t="shared" si="95"/>
        <v>13</v>
      </c>
      <c r="CS82" s="44">
        <f t="shared" si="96"/>
        <v>698</v>
      </c>
      <c r="CT82" s="44">
        <f t="shared" si="97"/>
        <v>710</v>
      </c>
      <c r="CU82" s="52" t="s">
        <v>599</v>
      </c>
      <c r="CV82" s="294"/>
      <c r="CW82" s="33"/>
      <c r="CX82" s="40" t="str">
        <f t="shared" si="98"/>
        <v>FRAISACQ</v>
      </c>
      <c r="CY82" s="42" t="str">
        <f t="shared" si="99"/>
        <v xml:space="preserve">Acquisition externe : Montant commission acquéreur externe (PPRO) </v>
      </c>
      <c r="CZ82" s="42" t="str">
        <f t="shared" si="100"/>
        <v>N</v>
      </c>
      <c r="DA82" s="42">
        <f t="shared" si="101"/>
        <v>13</v>
      </c>
      <c r="DB82" s="42">
        <f t="shared" si="102"/>
        <v>698</v>
      </c>
      <c r="DC82" s="42">
        <f t="shared" si="103"/>
        <v>710</v>
      </c>
      <c r="DD82" s="422" t="s">
        <v>680</v>
      </c>
      <c r="DE82" s="304" t="s">
        <v>494</v>
      </c>
      <c r="DF82" s="223"/>
      <c r="DG82" s="43" t="str">
        <f t="shared" si="104"/>
        <v>FRAISACQ</v>
      </c>
      <c r="DH82" s="44" t="str">
        <f t="shared" si="105"/>
        <v xml:space="preserve">Acquisition externe : Montant commission acquéreur externe (PPRO) </v>
      </c>
      <c r="DI82" s="44" t="str">
        <f t="shared" si="106"/>
        <v>N</v>
      </c>
      <c r="DJ82" s="44">
        <f t="shared" si="107"/>
        <v>13</v>
      </c>
      <c r="DK82" s="44">
        <f t="shared" si="108"/>
        <v>698</v>
      </c>
      <c r="DL82" s="44">
        <f t="shared" si="109"/>
        <v>710</v>
      </c>
      <c r="DM82" s="44" t="s">
        <v>599</v>
      </c>
      <c r="DN82" s="195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</row>
    <row r="83" spans="1:146" s="48" customFormat="1" ht="51" customHeight="1" x14ac:dyDescent="0.25">
      <c r="A83" s="170" t="s">
        <v>430</v>
      </c>
      <c r="B83" s="125" t="s">
        <v>681</v>
      </c>
      <c r="C83" s="125" t="s">
        <v>6</v>
      </c>
      <c r="D83" s="173">
        <v>50</v>
      </c>
      <c r="E83" s="173">
        <v>711</v>
      </c>
      <c r="F83" s="125">
        <v>760</v>
      </c>
      <c r="G83" s="171" t="s">
        <v>472</v>
      </c>
      <c r="H83" s="373" t="s">
        <v>465</v>
      </c>
      <c r="I83" s="373" t="s">
        <v>465</v>
      </c>
      <c r="J83" s="373" t="s">
        <v>465</v>
      </c>
      <c r="K83" s="373"/>
      <c r="L83" s="235"/>
      <c r="M83" s="43" t="str">
        <f t="shared" si="62"/>
        <v>NUMCO2LONG</v>
      </c>
      <c r="N83" s="44" t="str">
        <f t="shared" si="63"/>
        <v>Numéro de contrat secondo PPRO</v>
      </c>
      <c r="O83" s="44" t="str">
        <f t="shared" si="64"/>
        <v>AN</v>
      </c>
      <c r="P83" s="44">
        <f t="shared" si="65"/>
        <v>50</v>
      </c>
      <c r="Q83" s="44">
        <f t="shared" si="66"/>
        <v>711</v>
      </c>
      <c r="R83" s="44">
        <f t="shared" si="67"/>
        <v>760</v>
      </c>
      <c r="S83" s="80" t="s">
        <v>496</v>
      </c>
      <c r="T83" s="80"/>
      <c r="U83" s="80" t="s">
        <v>602</v>
      </c>
      <c r="V83" s="285" t="s">
        <v>465</v>
      </c>
      <c r="W83" s="285" t="s">
        <v>465</v>
      </c>
      <c r="X83" s="44" t="s">
        <v>465</v>
      </c>
      <c r="Y83" s="416" t="s">
        <v>465</v>
      </c>
      <c r="Z83" s="223"/>
      <c r="AA83" s="40" t="str">
        <f t="shared" si="68"/>
        <v>NUMCO2LONG</v>
      </c>
      <c r="AB83" s="42" t="str">
        <f t="shared" si="69"/>
        <v>Numéro de contrat secondo PPRO</v>
      </c>
      <c r="AC83" s="4" t="str">
        <f t="shared" si="70"/>
        <v>AN</v>
      </c>
      <c r="AD83" s="4">
        <f t="shared" si="71"/>
        <v>50</v>
      </c>
      <c r="AE83" s="4">
        <f t="shared" si="72"/>
        <v>711</v>
      </c>
      <c r="AF83" s="4">
        <f t="shared" si="73"/>
        <v>760</v>
      </c>
      <c r="AG83" s="42" t="s">
        <v>498</v>
      </c>
      <c r="AH83" s="370" t="s">
        <v>927</v>
      </c>
      <c r="AI83" s="370" t="s">
        <v>495</v>
      </c>
      <c r="AJ83" s="138"/>
      <c r="AK83" s="42"/>
      <c r="AL83" s="135"/>
      <c r="AM83" s="135"/>
      <c r="AN83" s="135"/>
      <c r="AO83" s="135"/>
      <c r="AP83" s="42"/>
      <c r="AQ83" s="247"/>
      <c r="AR83" s="6"/>
      <c r="AS83" s="4"/>
      <c r="AT83" s="42"/>
      <c r="AU83" s="223"/>
      <c r="AV83" s="43" t="str">
        <f t="shared" si="74"/>
        <v>NUMCO2LONG</v>
      </c>
      <c r="AW83" s="44" t="str">
        <f t="shared" si="75"/>
        <v>Numéro de contrat secondo PPRO</v>
      </c>
      <c r="AX83" s="44" t="str">
        <f t="shared" si="76"/>
        <v>AN</v>
      </c>
      <c r="AY83" s="44">
        <f t="shared" si="77"/>
        <v>50</v>
      </c>
      <c r="AZ83" s="44">
        <f t="shared" si="78"/>
        <v>711</v>
      </c>
      <c r="BA83" s="44">
        <f t="shared" si="79"/>
        <v>760</v>
      </c>
      <c r="BB83" s="44" t="s">
        <v>599</v>
      </c>
      <c r="BC83" s="285"/>
      <c r="BD83" s="296"/>
      <c r="BE83" s="224"/>
      <c r="BF83" s="170" t="s">
        <v>430</v>
      </c>
      <c r="BG83" s="125" t="s">
        <v>681</v>
      </c>
      <c r="BH83" s="125" t="s">
        <v>6</v>
      </c>
      <c r="BI83" s="173">
        <v>50</v>
      </c>
      <c r="BJ83" s="173">
        <v>711</v>
      </c>
      <c r="BK83" s="125">
        <v>760</v>
      </c>
      <c r="BL83" s="171" t="s">
        <v>472</v>
      </c>
      <c r="BM83" s="296"/>
      <c r="BN83" s="291"/>
      <c r="BO83" s="43" t="str">
        <f t="shared" si="80"/>
        <v>NUMCO2LONG</v>
      </c>
      <c r="BP83" s="44" t="str">
        <f t="shared" si="81"/>
        <v>Numéro de contrat secondo PPRO</v>
      </c>
      <c r="BQ83" s="44" t="str">
        <f t="shared" si="82"/>
        <v>AN</v>
      </c>
      <c r="BR83" s="44">
        <f t="shared" si="83"/>
        <v>50</v>
      </c>
      <c r="BS83" s="44">
        <f t="shared" si="84"/>
        <v>711</v>
      </c>
      <c r="BT83" s="44">
        <f t="shared" si="85"/>
        <v>760</v>
      </c>
      <c r="BU83" s="171" t="s">
        <v>472</v>
      </c>
      <c r="BV83" s="303"/>
      <c r="BW83" s="223"/>
      <c r="BX83" s="5" t="s">
        <v>395</v>
      </c>
      <c r="BY83" s="42" t="s">
        <v>396</v>
      </c>
      <c r="BZ83" s="109" t="s">
        <v>397</v>
      </c>
      <c r="CA83" s="223"/>
      <c r="CB83" s="5" t="s">
        <v>395</v>
      </c>
      <c r="CC83" s="42" t="s">
        <v>396</v>
      </c>
      <c r="CD83" s="68" t="s">
        <v>397</v>
      </c>
      <c r="CE83" s="43" t="str">
        <f t="shared" si="86"/>
        <v>NUMCO2LONG</v>
      </c>
      <c r="CF83" s="44" t="str">
        <f t="shared" si="87"/>
        <v>Numéro de contrat secondo PPRO</v>
      </c>
      <c r="CG83" s="44" t="str">
        <f t="shared" si="88"/>
        <v>AN</v>
      </c>
      <c r="CH83" s="44">
        <f t="shared" si="89"/>
        <v>50</v>
      </c>
      <c r="CI83" s="44">
        <f t="shared" si="90"/>
        <v>711</v>
      </c>
      <c r="CJ83" s="44">
        <f t="shared" si="91"/>
        <v>760</v>
      </c>
      <c r="CK83" s="44" t="s">
        <v>599</v>
      </c>
      <c r="CL83" s="275"/>
      <c r="CM83" s="350"/>
      <c r="CN83" s="223"/>
      <c r="CO83" s="43" t="str">
        <f t="shared" si="92"/>
        <v>NUMCO2LONG</v>
      </c>
      <c r="CP83" s="44" t="str">
        <f t="shared" si="93"/>
        <v>Numéro de contrat secondo PPRO</v>
      </c>
      <c r="CQ83" s="44" t="str">
        <f t="shared" si="94"/>
        <v>AN</v>
      </c>
      <c r="CR83" s="44">
        <f t="shared" si="95"/>
        <v>50</v>
      </c>
      <c r="CS83" s="44">
        <f t="shared" si="96"/>
        <v>711</v>
      </c>
      <c r="CT83" s="44">
        <f t="shared" si="97"/>
        <v>760</v>
      </c>
      <c r="CU83" s="52" t="s">
        <v>599</v>
      </c>
      <c r="CV83" s="296"/>
      <c r="CW83" s="33"/>
      <c r="CX83" s="156" t="str">
        <f t="shared" si="98"/>
        <v>NUMCO2LONG</v>
      </c>
      <c r="CY83" s="121" t="str">
        <f t="shared" si="99"/>
        <v>Numéro de contrat secondo PPRO</v>
      </c>
      <c r="CZ83" s="121" t="str">
        <f t="shared" si="100"/>
        <v>AN</v>
      </c>
      <c r="DA83" s="121">
        <f t="shared" si="101"/>
        <v>50</v>
      </c>
      <c r="DB83" s="121">
        <f t="shared" si="102"/>
        <v>711</v>
      </c>
      <c r="DC83" s="121">
        <f t="shared" si="103"/>
        <v>760</v>
      </c>
      <c r="DD83" s="422" t="s">
        <v>424</v>
      </c>
      <c r="DE83" s="304" t="s">
        <v>757</v>
      </c>
      <c r="DF83" s="223"/>
      <c r="DG83" s="43" t="str">
        <f t="shared" si="104"/>
        <v>NUMCO2LONG</v>
      </c>
      <c r="DH83" s="44" t="str">
        <f t="shared" si="105"/>
        <v>Numéro de contrat secondo PPRO</v>
      </c>
      <c r="DI83" s="44" t="str">
        <f t="shared" si="106"/>
        <v>AN</v>
      </c>
      <c r="DJ83" s="44">
        <f t="shared" si="107"/>
        <v>50</v>
      </c>
      <c r="DK83" s="44">
        <f t="shared" si="108"/>
        <v>711</v>
      </c>
      <c r="DL83" s="44">
        <f t="shared" si="109"/>
        <v>760</v>
      </c>
      <c r="DM83" s="44" t="s">
        <v>599</v>
      </c>
      <c r="DN83" s="195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</row>
    <row r="84" spans="1:146" ht="115.5" thickBot="1" x14ac:dyDescent="0.3">
      <c r="A84" s="156" t="s">
        <v>935</v>
      </c>
      <c r="B84" s="121" t="s">
        <v>936</v>
      </c>
      <c r="C84" s="121" t="s">
        <v>6</v>
      </c>
      <c r="D84" s="121">
        <v>21</v>
      </c>
      <c r="E84" s="121">
        <v>761</v>
      </c>
      <c r="F84" s="121">
        <f>F83+D84</f>
        <v>781</v>
      </c>
      <c r="G84" s="68" t="s">
        <v>974</v>
      </c>
      <c r="H84" s="377" t="s">
        <v>824</v>
      </c>
      <c r="I84" s="377" t="s">
        <v>843</v>
      </c>
      <c r="J84" s="377" t="s">
        <v>854</v>
      </c>
      <c r="K84" s="377" t="s">
        <v>866</v>
      </c>
      <c r="L84" s="235"/>
      <c r="M84" s="156" t="str">
        <f t="shared" si="62"/>
        <v>NEW</v>
      </c>
      <c r="N84" s="121" t="str">
        <f t="shared" si="63"/>
        <v>Identifiant transaction Accepation ( Décimale)</v>
      </c>
      <c r="O84" s="121" t="str">
        <f t="shared" si="64"/>
        <v>AN</v>
      </c>
      <c r="P84" s="121">
        <f t="shared" si="65"/>
        <v>21</v>
      </c>
      <c r="Q84" s="121">
        <f t="shared" si="66"/>
        <v>761</v>
      </c>
      <c r="R84" s="121">
        <f t="shared" si="67"/>
        <v>781</v>
      </c>
      <c r="S84" s="68" t="s">
        <v>82</v>
      </c>
      <c r="T84" s="156"/>
      <c r="U84" s="121" t="s">
        <v>975</v>
      </c>
      <c r="V84" s="377" t="s">
        <v>906</v>
      </c>
      <c r="W84" s="377" t="s">
        <v>915</v>
      </c>
      <c r="X84" s="377" t="s">
        <v>882</v>
      </c>
      <c r="Y84" s="194" t="s">
        <v>891</v>
      </c>
      <c r="Z84" s="223"/>
      <c r="AA84" s="156" t="str">
        <f t="shared" si="68"/>
        <v>NEW</v>
      </c>
      <c r="AB84" s="121" t="str">
        <f t="shared" si="69"/>
        <v>Identifiant transaction Accepation ( Décimale)</v>
      </c>
      <c r="AC84" s="121" t="str">
        <f t="shared" si="70"/>
        <v>AN</v>
      </c>
      <c r="AD84" s="121">
        <f t="shared" si="71"/>
        <v>21</v>
      </c>
      <c r="AE84" s="121">
        <f t="shared" si="72"/>
        <v>761</v>
      </c>
      <c r="AF84" s="121">
        <f t="shared" si="73"/>
        <v>781</v>
      </c>
      <c r="AG84" s="417" t="s">
        <v>698</v>
      </c>
      <c r="AH84" s="377" t="s">
        <v>928</v>
      </c>
      <c r="AI84" s="194" t="s">
        <v>931</v>
      </c>
      <c r="AJ84" s="92" t="s">
        <v>125</v>
      </c>
      <c r="AK84" s="86"/>
      <c r="AL84" s="86" t="s">
        <v>6</v>
      </c>
      <c r="AM84" s="86">
        <f>AO84-AN84</f>
        <v>443</v>
      </c>
      <c r="AN84" s="86">
        <v>558</v>
      </c>
      <c r="AO84" s="86">
        <v>1001</v>
      </c>
      <c r="AP84" s="134"/>
      <c r="AQ84" s="247"/>
      <c r="AR84" s="92" t="s">
        <v>125</v>
      </c>
      <c r="AS84" s="86"/>
      <c r="AT84" s="86"/>
      <c r="AU84" s="223"/>
      <c r="AV84" s="279" t="str">
        <f t="shared" si="74"/>
        <v>NEW</v>
      </c>
      <c r="AW84" s="280" t="str">
        <f t="shared" si="75"/>
        <v>Identifiant transaction Accepation ( Décimale)</v>
      </c>
      <c r="AX84" s="280" t="str">
        <f t="shared" si="76"/>
        <v>AN</v>
      </c>
      <c r="AY84" s="280">
        <f t="shared" si="77"/>
        <v>21</v>
      </c>
      <c r="AZ84" s="280">
        <f t="shared" si="78"/>
        <v>761</v>
      </c>
      <c r="BA84" s="280">
        <f t="shared" si="79"/>
        <v>781</v>
      </c>
      <c r="BB84" s="68" t="s">
        <v>962</v>
      </c>
      <c r="BC84" s="288" t="s">
        <v>960</v>
      </c>
      <c r="BD84" s="331"/>
      <c r="BE84" s="224"/>
      <c r="BF84" s="279" t="str">
        <f t="shared" ref="BF84:BF85" si="110">$A84</f>
        <v>NEW</v>
      </c>
      <c r="BG84" s="280" t="str">
        <f t="shared" ref="BG84:BG85" si="111">$B84</f>
        <v>Identifiant transaction Accepation ( Décimale)</v>
      </c>
      <c r="BH84" s="280" t="str">
        <f t="shared" ref="BH84:BH85" si="112">$C84</f>
        <v>AN</v>
      </c>
      <c r="BI84" s="280">
        <f t="shared" ref="BI84:BI85" si="113">$D84</f>
        <v>21</v>
      </c>
      <c r="BJ84" s="280">
        <f t="shared" ref="BJ84:BJ85" si="114">$E84</f>
        <v>761</v>
      </c>
      <c r="BK84" s="280">
        <f t="shared" ref="BK84:BK85" si="115">$F84</f>
        <v>781</v>
      </c>
      <c r="BL84" s="68" t="s">
        <v>979</v>
      </c>
      <c r="BM84" s="343"/>
      <c r="BN84" s="291"/>
      <c r="BO84" s="279" t="str">
        <f t="shared" si="80"/>
        <v>NEW</v>
      </c>
      <c r="BP84" s="280" t="str">
        <f t="shared" si="81"/>
        <v>Identifiant transaction Accepation ( Décimale)</v>
      </c>
      <c r="BQ84" s="280" t="str">
        <f t="shared" si="82"/>
        <v>AN</v>
      </c>
      <c r="BR84" s="280">
        <f t="shared" si="83"/>
        <v>21</v>
      </c>
      <c r="BS84" s="280">
        <f t="shared" si="84"/>
        <v>761</v>
      </c>
      <c r="BT84" s="280">
        <f t="shared" si="85"/>
        <v>781</v>
      </c>
      <c r="BU84" s="68" t="s">
        <v>979</v>
      </c>
      <c r="BV84" s="343"/>
      <c r="BW84" s="223"/>
      <c r="BX84" s="132" t="s">
        <v>393</v>
      </c>
      <c r="BY84" s="132" t="s">
        <v>393</v>
      </c>
      <c r="BZ84" s="134" t="s">
        <v>393</v>
      </c>
      <c r="CA84" s="223"/>
      <c r="CB84" s="132" t="s">
        <v>393</v>
      </c>
      <c r="CC84" s="132" t="s">
        <v>393</v>
      </c>
      <c r="CD84" s="133" t="s">
        <v>393</v>
      </c>
      <c r="CE84" s="279" t="str">
        <f t="shared" si="86"/>
        <v>NEW</v>
      </c>
      <c r="CF84" s="280" t="str">
        <f t="shared" si="87"/>
        <v>Identifiant transaction Accepation ( Décimale)</v>
      </c>
      <c r="CG84" s="280" t="str">
        <f t="shared" si="88"/>
        <v>AN</v>
      </c>
      <c r="CH84" s="280">
        <f t="shared" si="89"/>
        <v>21</v>
      </c>
      <c r="CI84" s="280">
        <f t="shared" si="90"/>
        <v>761</v>
      </c>
      <c r="CJ84" s="280">
        <f t="shared" si="91"/>
        <v>781</v>
      </c>
      <c r="CK84" s="68" t="s">
        <v>980</v>
      </c>
      <c r="CL84" s="278" t="s">
        <v>947</v>
      </c>
      <c r="CM84" s="365"/>
      <c r="CN84" s="223"/>
      <c r="CO84" s="279" t="str">
        <f t="shared" si="92"/>
        <v>NEW</v>
      </c>
      <c r="CP84" s="280" t="str">
        <f t="shared" si="93"/>
        <v>Identifiant transaction Accepation ( Décimale)</v>
      </c>
      <c r="CQ84" s="280" t="str">
        <f t="shared" si="94"/>
        <v>AN</v>
      </c>
      <c r="CR84" s="280">
        <f t="shared" si="95"/>
        <v>21</v>
      </c>
      <c r="CS84" s="280">
        <f t="shared" si="96"/>
        <v>761</v>
      </c>
      <c r="CT84" s="280">
        <f t="shared" si="97"/>
        <v>781</v>
      </c>
      <c r="CU84" s="68" t="s">
        <v>983</v>
      </c>
      <c r="CV84" s="343"/>
      <c r="CX84" s="259" t="str">
        <f t="shared" si="98"/>
        <v>NEW</v>
      </c>
      <c r="CY84" s="51" t="str">
        <f t="shared" si="99"/>
        <v>Identifiant transaction Accepation ( Décimale)</v>
      </c>
      <c r="CZ84" s="51" t="str">
        <f t="shared" si="100"/>
        <v>AN</v>
      </c>
      <c r="DA84" s="51">
        <f t="shared" si="101"/>
        <v>21</v>
      </c>
      <c r="DB84" s="51">
        <f t="shared" si="102"/>
        <v>761</v>
      </c>
      <c r="DC84" s="51">
        <f t="shared" si="103"/>
        <v>781</v>
      </c>
      <c r="DD84" s="428" t="s">
        <v>698</v>
      </c>
      <c r="DE84" s="432"/>
      <c r="DF84" s="223"/>
      <c r="DG84" s="156" t="s">
        <v>935</v>
      </c>
      <c r="DH84" s="121" t="s">
        <v>936</v>
      </c>
      <c r="DI84" s="121" t="s">
        <v>6</v>
      </c>
      <c r="DJ84" s="121">
        <v>21</v>
      </c>
      <c r="DK84" s="121">
        <v>761</v>
      </c>
      <c r="DL84" s="121">
        <f>DL83+DJ84</f>
        <v>781</v>
      </c>
      <c r="DM84" s="68" t="s">
        <v>979</v>
      </c>
      <c r="DN84" s="368"/>
    </row>
    <row r="85" spans="1:146" ht="64.5" customHeight="1" thickBot="1" x14ac:dyDescent="0.3">
      <c r="A85" s="177" t="s">
        <v>125</v>
      </c>
      <c r="B85" s="177" t="s">
        <v>125</v>
      </c>
      <c r="C85" s="177" t="s">
        <v>6</v>
      </c>
      <c r="D85" s="177">
        <v>220</v>
      </c>
      <c r="E85" s="177">
        <f>F84+1</f>
        <v>782</v>
      </c>
      <c r="F85" s="177">
        <f>F84+D85</f>
        <v>1001</v>
      </c>
      <c r="G85" s="177" t="s">
        <v>82</v>
      </c>
      <c r="H85" s="177"/>
      <c r="I85" s="177" t="s">
        <v>844</v>
      </c>
      <c r="J85" s="177"/>
      <c r="K85" s="177"/>
      <c r="L85" s="235"/>
      <c r="M85" s="101" t="str">
        <f t="shared" si="62"/>
        <v>FILLER</v>
      </c>
      <c r="N85" s="50" t="str">
        <f t="shared" si="63"/>
        <v>FILLER</v>
      </c>
      <c r="O85" s="50" t="str">
        <f t="shared" si="64"/>
        <v>AN</v>
      </c>
      <c r="P85" s="50">
        <f t="shared" si="65"/>
        <v>220</v>
      </c>
      <c r="Q85" s="50">
        <f t="shared" si="66"/>
        <v>782</v>
      </c>
      <c r="R85" s="50">
        <f t="shared" si="67"/>
        <v>1001</v>
      </c>
      <c r="S85" s="133" t="s">
        <v>82</v>
      </c>
      <c r="T85" s="133"/>
      <c r="U85" s="177"/>
      <c r="V85" s="177"/>
      <c r="W85" s="177"/>
      <c r="X85" s="177"/>
      <c r="Y85" s="163"/>
      <c r="Z85" s="223"/>
      <c r="AA85" s="101" t="str">
        <f t="shared" si="68"/>
        <v>FILLER</v>
      </c>
      <c r="AB85" s="50" t="str">
        <f t="shared" si="69"/>
        <v>FILLER</v>
      </c>
      <c r="AC85" s="50" t="str">
        <f t="shared" si="70"/>
        <v>AN</v>
      </c>
      <c r="AD85" s="50">
        <f t="shared" si="71"/>
        <v>220</v>
      </c>
      <c r="AE85" s="50">
        <f t="shared" si="72"/>
        <v>782</v>
      </c>
      <c r="AF85" s="50">
        <f t="shared" si="73"/>
        <v>1001</v>
      </c>
      <c r="AG85" s="50" t="s">
        <v>82</v>
      </c>
      <c r="AH85" s="50"/>
      <c r="AI85" s="163"/>
      <c r="AJ85" s="92" t="s">
        <v>125</v>
      </c>
      <c r="AK85" s="86"/>
      <c r="AL85" s="86" t="s">
        <v>6</v>
      </c>
      <c r="AM85" s="86">
        <f>AO85-AN85</f>
        <v>443</v>
      </c>
      <c r="AN85" s="86">
        <v>558</v>
      </c>
      <c r="AO85" s="86">
        <v>1001</v>
      </c>
      <c r="AP85" s="134"/>
      <c r="AQ85" s="248"/>
      <c r="AR85" s="92" t="s">
        <v>125</v>
      </c>
      <c r="AS85" s="86"/>
      <c r="AT85" s="86"/>
      <c r="AU85" s="223"/>
      <c r="AV85" s="131" t="str">
        <f t="shared" si="74"/>
        <v>FILLER</v>
      </c>
      <c r="AW85" s="86" t="str">
        <f t="shared" si="75"/>
        <v>FILLER</v>
      </c>
      <c r="AX85" s="86" t="str">
        <f t="shared" si="76"/>
        <v>AN</v>
      </c>
      <c r="AY85" s="86">
        <f t="shared" si="77"/>
        <v>220</v>
      </c>
      <c r="AZ85" s="86">
        <f t="shared" si="78"/>
        <v>782</v>
      </c>
      <c r="BA85" s="86">
        <f t="shared" si="79"/>
        <v>1001</v>
      </c>
      <c r="BB85" s="50" t="s">
        <v>82</v>
      </c>
      <c r="BC85" s="107"/>
      <c r="BD85" s="332"/>
      <c r="BE85" s="224"/>
      <c r="BF85" s="131" t="str">
        <f t="shared" si="110"/>
        <v>FILLER</v>
      </c>
      <c r="BG85" s="86" t="str">
        <f t="shared" si="111"/>
        <v>FILLER</v>
      </c>
      <c r="BH85" s="86" t="str">
        <f t="shared" si="112"/>
        <v>AN</v>
      </c>
      <c r="BI85" s="86">
        <f t="shared" si="113"/>
        <v>220</v>
      </c>
      <c r="BJ85" s="86">
        <f t="shared" si="114"/>
        <v>782</v>
      </c>
      <c r="BK85" s="86">
        <f t="shared" si="115"/>
        <v>1001</v>
      </c>
      <c r="BL85" s="50" t="s">
        <v>82</v>
      </c>
      <c r="BM85" s="107"/>
      <c r="BN85" s="291"/>
      <c r="BO85" s="131" t="str">
        <f t="shared" si="80"/>
        <v>FILLER</v>
      </c>
      <c r="BP85" s="86" t="str">
        <f t="shared" si="81"/>
        <v>FILLER</v>
      </c>
      <c r="BQ85" s="86" t="str">
        <f t="shared" si="82"/>
        <v>AN</v>
      </c>
      <c r="BR85" s="86">
        <f t="shared" si="83"/>
        <v>220</v>
      </c>
      <c r="BS85" s="86">
        <f t="shared" si="84"/>
        <v>782</v>
      </c>
      <c r="BT85" s="86">
        <f t="shared" si="85"/>
        <v>1001</v>
      </c>
      <c r="BU85" s="133" t="s">
        <v>82</v>
      </c>
      <c r="BV85" s="315"/>
      <c r="BW85" s="223"/>
      <c r="BX85" s="132" t="s">
        <v>393</v>
      </c>
      <c r="BY85" s="132" t="s">
        <v>393</v>
      </c>
      <c r="BZ85" s="134" t="s">
        <v>393</v>
      </c>
      <c r="CA85" s="250"/>
      <c r="CB85" s="132" t="s">
        <v>393</v>
      </c>
      <c r="CC85" s="132" t="s">
        <v>393</v>
      </c>
      <c r="CD85" s="133" t="s">
        <v>393</v>
      </c>
      <c r="CE85" s="131" t="str">
        <f t="shared" si="86"/>
        <v>FILLER</v>
      </c>
      <c r="CF85" s="86" t="str">
        <f t="shared" si="87"/>
        <v>FILLER</v>
      </c>
      <c r="CG85" s="86" t="str">
        <f t="shared" si="88"/>
        <v>AN</v>
      </c>
      <c r="CH85" s="86">
        <f t="shared" si="89"/>
        <v>220</v>
      </c>
      <c r="CI85" s="86">
        <f t="shared" si="90"/>
        <v>782</v>
      </c>
      <c r="CJ85" s="86">
        <f t="shared" si="91"/>
        <v>1001</v>
      </c>
      <c r="CK85" s="163" t="s">
        <v>393</v>
      </c>
      <c r="CL85" s="177"/>
      <c r="CM85" s="315"/>
      <c r="CN85" s="223"/>
      <c r="CO85" s="101" t="str">
        <f t="shared" si="92"/>
        <v>FILLER</v>
      </c>
      <c r="CP85" s="50" t="str">
        <f t="shared" si="93"/>
        <v>FILLER</v>
      </c>
      <c r="CQ85" s="50" t="str">
        <f t="shared" si="94"/>
        <v>AN</v>
      </c>
      <c r="CR85" s="50">
        <f t="shared" si="95"/>
        <v>220</v>
      </c>
      <c r="CS85" s="50">
        <f t="shared" si="96"/>
        <v>782</v>
      </c>
      <c r="CT85" s="50">
        <f t="shared" si="97"/>
        <v>1001</v>
      </c>
      <c r="CU85" s="177" t="s">
        <v>393</v>
      </c>
      <c r="CV85" s="315"/>
      <c r="CX85" s="56" t="str">
        <f t="shared" si="98"/>
        <v>FILLER</v>
      </c>
      <c r="CY85" s="20" t="str">
        <f t="shared" si="99"/>
        <v>FILLER</v>
      </c>
      <c r="CZ85" s="20" t="str">
        <f t="shared" si="100"/>
        <v>AN</v>
      </c>
      <c r="DA85" s="20">
        <f t="shared" si="101"/>
        <v>220</v>
      </c>
      <c r="DB85" s="20">
        <f t="shared" si="102"/>
        <v>782</v>
      </c>
      <c r="DC85" s="50">
        <f t="shared" si="103"/>
        <v>1001</v>
      </c>
      <c r="DD85" s="83" t="s">
        <v>393</v>
      </c>
      <c r="DE85" s="297"/>
      <c r="DF85" s="223"/>
      <c r="DG85" s="131" t="str">
        <f t="shared" si="104"/>
        <v>FILLER</v>
      </c>
      <c r="DH85" s="86" t="str">
        <f t="shared" si="105"/>
        <v>FILLER</v>
      </c>
      <c r="DI85" s="86" t="str">
        <f t="shared" si="106"/>
        <v>AN</v>
      </c>
      <c r="DJ85" s="86">
        <f t="shared" si="107"/>
        <v>220</v>
      </c>
      <c r="DK85" s="86">
        <f t="shared" si="108"/>
        <v>782</v>
      </c>
      <c r="DL85" s="86">
        <f t="shared" si="109"/>
        <v>1001</v>
      </c>
      <c r="DM85" s="50" t="s">
        <v>82</v>
      </c>
      <c r="DN85" s="66"/>
    </row>
    <row r="86" spans="1:146" ht="51.75" customHeight="1" x14ac:dyDescent="0.25">
      <c r="A86" s="3"/>
      <c r="B86" s="3"/>
      <c r="C86" s="3"/>
      <c r="D86" s="116">
        <f>SUM(D7:D85)</f>
        <v>1001</v>
      </c>
      <c r="E86" s="3"/>
      <c r="F86" s="3"/>
      <c r="G86" s="3"/>
      <c r="H86" s="59"/>
      <c r="I86" s="59"/>
      <c r="J86" s="59"/>
      <c r="K86" s="59"/>
      <c r="L86" s="34"/>
      <c r="M86" s="57"/>
      <c r="N86" s="57"/>
      <c r="O86" s="58"/>
      <c r="P86" s="116">
        <f>SUM(P7:P85)</f>
        <v>1001</v>
      </c>
      <c r="Q86" s="60"/>
      <c r="R86" s="58"/>
      <c r="S86" s="3"/>
      <c r="T86" s="3"/>
      <c r="U86" s="3"/>
      <c r="V86" s="59"/>
      <c r="W86" s="59"/>
      <c r="X86" s="59"/>
      <c r="Y86" s="59"/>
      <c r="Z86" s="34"/>
      <c r="AA86" s="57"/>
      <c r="AB86" s="57"/>
      <c r="AC86" s="58"/>
      <c r="AD86" s="116">
        <f>SUM(AD7:AD85)</f>
        <v>1001</v>
      </c>
      <c r="AE86" s="60"/>
      <c r="AF86" s="58"/>
      <c r="AG86" s="59"/>
      <c r="AH86" s="59"/>
      <c r="AI86" s="59"/>
      <c r="AJ86" s="58"/>
      <c r="AK86" s="59"/>
      <c r="AL86" s="60"/>
      <c r="AM86" s="116">
        <f>SUM(AM7:AM85)</f>
        <v>1389</v>
      </c>
      <c r="AQ86" s="34"/>
      <c r="AS86" s="57"/>
      <c r="AU86" s="34"/>
      <c r="AW86" s="57"/>
      <c r="AX86" s="3"/>
      <c r="AY86" s="116">
        <f>SUM(AY7:AY85)</f>
        <v>1001</v>
      </c>
      <c r="AZ86" s="3"/>
      <c r="BA86" s="3"/>
      <c r="BE86" s="34"/>
      <c r="BF86" s="3"/>
      <c r="BG86" s="3"/>
      <c r="BH86" s="3"/>
      <c r="BI86" s="116">
        <f>SUM(BI7:BI85)</f>
        <v>1001</v>
      </c>
      <c r="BJ86" s="3"/>
      <c r="BK86" s="3"/>
      <c r="BL86" s="3"/>
      <c r="BM86" s="59"/>
      <c r="BN86" s="34"/>
      <c r="BP86" s="57"/>
      <c r="BQ86" s="3"/>
      <c r="BR86" s="116">
        <f>SUM(BR7:BR85)</f>
        <v>1001</v>
      </c>
      <c r="BS86" s="3"/>
      <c r="BT86" s="3"/>
      <c r="BW86" s="34"/>
      <c r="BY86" s="57"/>
      <c r="CA86" s="34"/>
      <c r="CC86" s="57"/>
      <c r="CF86" s="57"/>
      <c r="CG86" s="3"/>
      <c r="CH86" s="116">
        <f>SUM(CH7:CH85)</f>
        <v>1001</v>
      </c>
      <c r="CI86" s="3"/>
      <c r="CJ86" s="3"/>
      <c r="CN86" s="34"/>
      <c r="CO86" s="57"/>
      <c r="CP86" s="57"/>
      <c r="CQ86" s="58"/>
      <c r="CR86" s="116">
        <f>SUM(CR7:CR85)</f>
        <v>1001</v>
      </c>
      <c r="CS86" s="60"/>
      <c r="CT86" s="58"/>
      <c r="CU86" s="3"/>
      <c r="CV86" s="59"/>
      <c r="CW86" s="34"/>
      <c r="CY86" s="57"/>
      <c r="CZ86" s="3"/>
      <c r="DA86" s="116">
        <f>SUM(DA7:DA85)</f>
        <v>1001</v>
      </c>
      <c r="DB86" s="3"/>
      <c r="DC86" s="3"/>
      <c r="DF86" s="34"/>
      <c r="DH86" s="57"/>
      <c r="DI86" s="3"/>
      <c r="DJ86" s="116">
        <f>SUM(DJ7:DJ85)</f>
        <v>1001</v>
      </c>
      <c r="DK86" s="3"/>
      <c r="DL86" s="3"/>
    </row>
    <row r="87" spans="1:146" ht="51.75" customHeight="1" x14ac:dyDescent="0.25">
      <c r="A87" s="3"/>
      <c r="B87" s="3"/>
      <c r="C87" s="3"/>
      <c r="D87" s="3"/>
      <c r="E87" s="3"/>
      <c r="F87" s="3"/>
      <c r="G87" s="3"/>
      <c r="H87" s="59"/>
      <c r="I87" s="59"/>
      <c r="J87" s="59"/>
      <c r="K87" s="59"/>
      <c r="L87" s="34"/>
      <c r="M87" s="57"/>
      <c r="N87" s="57"/>
      <c r="O87" s="58"/>
      <c r="P87" s="59"/>
      <c r="Q87" s="58"/>
      <c r="R87" s="58"/>
      <c r="S87" s="3"/>
      <c r="T87" s="3"/>
      <c r="U87" s="3"/>
      <c r="V87" s="59"/>
      <c r="W87" s="59"/>
      <c r="X87" s="59"/>
      <c r="Y87" s="59"/>
      <c r="Z87" s="34"/>
      <c r="AA87" s="57"/>
      <c r="AB87" s="57"/>
      <c r="AC87" s="58"/>
      <c r="AD87" s="59"/>
      <c r="AE87" s="58"/>
      <c r="AF87" s="58"/>
      <c r="AG87" s="59"/>
      <c r="AH87" s="59"/>
      <c r="AI87" s="59"/>
      <c r="AJ87" s="58"/>
      <c r="AK87" s="59"/>
      <c r="AL87" s="58"/>
      <c r="AQ87" s="34"/>
      <c r="AS87" s="57"/>
      <c r="AU87" s="34"/>
      <c r="AW87" s="57"/>
      <c r="AX87" s="3"/>
      <c r="AY87" s="3"/>
      <c r="AZ87" s="3"/>
      <c r="BA87" s="3"/>
      <c r="BE87" s="34"/>
      <c r="BF87" s="3"/>
      <c r="BG87" s="3"/>
      <c r="BH87" s="3"/>
      <c r="BI87" s="3"/>
      <c r="BJ87" s="3"/>
      <c r="BK87" s="3"/>
      <c r="BL87" s="3"/>
      <c r="BM87" s="59"/>
      <c r="BN87" s="34"/>
      <c r="BP87" s="57"/>
      <c r="BQ87" s="3"/>
      <c r="BR87" s="3"/>
      <c r="BS87" s="3"/>
      <c r="BT87" s="3"/>
      <c r="BW87" s="34"/>
      <c r="BY87" s="57"/>
      <c r="CA87" s="34"/>
      <c r="CC87" s="57"/>
      <c r="CF87" s="57"/>
      <c r="CG87" s="3"/>
      <c r="CH87" s="3"/>
      <c r="CI87" s="3"/>
      <c r="CJ87" s="3"/>
      <c r="CN87" s="34"/>
      <c r="CO87" s="57"/>
      <c r="CP87" s="57"/>
      <c r="CQ87" s="58"/>
      <c r="CR87" s="59"/>
      <c r="CS87" s="58"/>
      <c r="CT87" s="58"/>
      <c r="CU87" s="3"/>
      <c r="CV87" s="59"/>
      <c r="CW87" s="34"/>
      <c r="CY87" s="57"/>
      <c r="CZ87" s="3"/>
      <c r="DA87" s="3"/>
      <c r="DB87" s="3"/>
      <c r="DC87" s="3"/>
      <c r="DF87" s="34"/>
      <c r="DH87" s="57"/>
      <c r="DI87" s="3"/>
      <c r="DJ87" s="3"/>
      <c r="DK87" s="3"/>
      <c r="DL87" s="3"/>
    </row>
    <row r="88" spans="1:146" x14ac:dyDescent="0.25">
      <c r="A88" s="57"/>
      <c r="B88" s="57"/>
      <c r="C88" s="58"/>
      <c r="D88" s="59"/>
      <c r="E88" s="58"/>
      <c r="F88" s="58"/>
      <c r="G88" s="3"/>
      <c r="H88" s="59"/>
      <c r="I88" s="59"/>
      <c r="J88" s="59"/>
      <c r="K88" s="59"/>
      <c r="L88" s="34"/>
      <c r="M88" s="57"/>
      <c r="N88" s="57"/>
      <c r="O88" s="58"/>
      <c r="P88" s="59"/>
      <c r="Q88" s="58"/>
      <c r="R88" s="58"/>
      <c r="S88" s="3"/>
      <c r="T88" s="3"/>
      <c r="U88" s="3"/>
      <c r="V88" s="59"/>
      <c r="W88" s="59"/>
      <c r="X88" s="59"/>
      <c r="Y88" s="59"/>
      <c r="Z88" s="34"/>
      <c r="AA88" s="57"/>
      <c r="AB88" s="57"/>
      <c r="AC88" s="58"/>
      <c r="AD88" s="59"/>
      <c r="AE88" s="58"/>
      <c r="AF88" s="58"/>
      <c r="AG88" s="59"/>
      <c r="AH88" s="59"/>
      <c r="AI88" s="59"/>
      <c r="AJ88" s="58"/>
      <c r="AK88" s="59"/>
      <c r="AL88" s="58"/>
      <c r="AQ88" s="34"/>
      <c r="AS88" s="57"/>
      <c r="AU88" s="34"/>
      <c r="AW88" s="57"/>
      <c r="AX88" s="58"/>
      <c r="AY88" s="59"/>
      <c r="AZ88" s="58"/>
      <c r="BA88" s="58"/>
      <c r="BE88" s="34"/>
      <c r="BF88" s="57"/>
      <c r="BG88" s="57"/>
      <c r="BH88" s="58"/>
      <c r="BI88" s="59"/>
      <c r="BJ88" s="58"/>
      <c r="BK88" s="58"/>
      <c r="BL88" s="3"/>
      <c r="BM88" s="59"/>
      <c r="BN88" s="34"/>
      <c r="BP88" s="57"/>
      <c r="BQ88" s="58"/>
      <c r="BR88" s="59"/>
      <c r="BS88" s="58"/>
      <c r="BT88" s="58"/>
      <c r="BW88" s="34"/>
      <c r="BY88" s="57"/>
      <c r="CA88" s="34"/>
      <c r="CC88" s="57"/>
      <c r="CF88" s="57"/>
      <c r="CG88" s="58"/>
      <c r="CH88" s="59"/>
      <c r="CI88" s="58"/>
      <c r="CJ88" s="58"/>
      <c r="CN88" s="34"/>
      <c r="CO88" s="57"/>
      <c r="CP88" s="57"/>
      <c r="CQ88" s="58"/>
      <c r="CR88" s="59"/>
      <c r="CS88" s="58"/>
      <c r="CT88" s="58"/>
      <c r="CU88" s="3"/>
      <c r="CV88" s="59"/>
      <c r="CW88" s="34"/>
      <c r="CY88" s="57"/>
      <c r="CZ88" s="58"/>
      <c r="DA88" s="59"/>
      <c r="DB88" s="58"/>
      <c r="DC88" s="58"/>
      <c r="DF88" s="34"/>
      <c r="DH88" s="57"/>
      <c r="DI88" s="58"/>
      <c r="DJ88" s="59"/>
      <c r="DK88" s="58"/>
      <c r="DL88" s="58"/>
    </row>
    <row r="89" spans="1:146" ht="51.75" customHeight="1" x14ac:dyDescent="0.25">
      <c r="A89" s="57"/>
      <c r="B89" s="57"/>
      <c r="C89" s="58"/>
      <c r="D89" s="59"/>
      <c r="E89" s="58"/>
      <c r="F89" s="58"/>
      <c r="G89" s="3"/>
      <c r="H89" s="59"/>
      <c r="I89" s="59"/>
      <c r="J89" s="59"/>
      <c r="K89" s="59"/>
      <c r="L89" s="34"/>
      <c r="M89" s="57"/>
      <c r="N89" s="57"/>
      <c r="O89" s="58"/>
      <c r="P89" s="59"/>
      <c r="Q89" s="58"/>
      <c r="R89" s="58"/>
      <c r="S89" s="3"/>
      <c r="T89" s="3"/>
      <c r="U89" s="3"/>
      <c r="V89" s="59"/>
      <c r="W89" s="59"/>
      <c r="X89" s="59"/>
      <c r="Y89" s="59"/>
      <c r="Z89" s="34"/>
      <c r="AA89" s="57"/>
      <c r="AB89" s="57"/>
      <c r="AC89" s="58"/>
      <c r="AD89" s="59"/>
      <c r="AE89" s="58"/>
      <c r="AF89" s="58"/>
      <c r="AG89" s="59"/>
      <c r="AH89" s="59"/>
      <c r="AI89" s="59"/>
      <c r="AJ89" s="58"/>
      <c r="AK89" s="59"/>
      <c r="AL89" s="58"/>
      <c r="AQ89" s="34"/>
      <c r="AS89" s="57"/>
      <c r="AU89" s="34"/>
      <c r="AW89" s="57"/>
      <c r="AX89" s="58"/>
      <c r="AY89" s="59"/>
      <c r="AZ89" s="58"/>
      <c r="BA89" s="58"/>
      <c r="BE89" s="34"/>
      <c r="BF89" s="57"/>
      <c r="BG89" s="57"/>
      <c r="BH89" s="58"/>
      <c r="BI89" s="59"/>
      <c r="BJ89" s="58"/>
      <c r="BK89" s="58"/>
      <c r="BL89" s="3"/>
      <c r="BM89" s="59"/>
      <c r="BN89" s="34"/>
      <c r="BP89" s="57"/>
      <c r="BQ89" s="58"/>
      <c r="BR89" s="59"/>
      <c r="BS89" s="58"/>
      <c r="BT89" s="58"/>
      <c r="BW89" s="34"/>
      <c r="BY89" s="57"/>
      <c r="CA89" s="34"/>
      <c r="CC89" s="57"/>
      <c r="CF89" s="57"/>
      <c r="CG89" s="58"/>
      <c r="CH89" s="59"/>
      <c r="CI89" s="58"/>
      <c r="CJ89" s="58"/>
      <c r="CN89" s="34"/>
      <c r="CO89" s="57"/>
      <c r="CP89" s="57"/>
      <c r="CQ89" s="58"/>
      <c r="CR89" s="59"/>
      <c r="CS89" s="58"/>
      <c r="CT89" s="58"/>
      <c r="CU89" s="3"/>
      <c r="CV89" s="59"/>
      <c r="CW89" s="34"/>
      <c r="CY89" s="57"/>
      <c r="CZ89" s="58"/>
      <c r="DA89" s="59"/>
      <c r="DB89" s="58"/>
      <c r="DC89" s="58"/>
      <c r="DF89" s="34"/>
      <c r="DH89" s="57"/>
      <c r="DI89" s="58"/>
      <c r="DJ89" s="59"/>
      <c r="DK89" s="58"/>
      <c r="DL89" s="58"/>
    </row>
    <row r="90" spans="1:146" x14ac:dyDescent="0.25">
      <c r="A90" s="57"/>
      <c r="B90" s="57"/>
      <c r="C90" s="58"/>
      <c r="D90" s="59"/>
      <c r="E90" s="58"/>
      <c r="F90" s="58"/>
      <c r="G90" s="3"/>
      <c r="H90" s="59"/>
      <c r="I90" s="59"/>
      <c r="J90" s="59"/>
      <c r="K90" s="59"/>
      <c r="L90" s="34"/>
      <c r="M90" s="57"/>
      <c r="N90" s="57"/>
      <c r="O90" s="58"/>
      <c r="P90" s="59"/>
      <c r="Q90" s="58"/>
      <c r="R90" s="58"/>
      <c r="S90" s="3"/>
      <c r="T90" s="3"/>
      <c r="U90" s="3"/>
      <c r="V90" s="59"/>
      <c r="W90" s="59"/>
      <c r="X90" s="59"/>
      <c r="Y90" s="59"/>
      <c r="Z90" s="34"/>
      <c r="AA90" s="57"/>
      <c r="AB90" s="57"/>
      <c r="AC90" s="58"/>
      <c r="AD90" s="59"/>
      <c r="AE90" s="58"/>
      <c r="AF90" s="58"/>
      <c r="AG90" s="59"/>
      <c r="AH90" s="59"/>
      <c r="AI90" s="59"/>
      <c r="AJ90" s="58"/>
      <c r="AK90" s="59"/>
      <c r="AL90" s="58"/>
      <c r="AQ90" s="34"/>
      <c r="AS90" s="57"/>
      <c r="AU90" s="34"/>
      <c r="AW90" s="57"/>
      <c r="AX90" s="58"/>
      <c r="AY90" s="59"/>
      <c r="AZ90" s="58"/>
      <c r="BA90" s="58"/>
      <c r="BE90" s="34"/>
      <c r="BF90" s="57"/>
      <c r="BG90" s="57"/>
      <c r="BH90" s="58"/>
      <c r="BI90" s="59"/>
      <c r="BJ90" s="58"/>
      <c r="BK90" s="58"/>
      <c r="BL90" s="3"/>
      <c r="BM90" s="59"/>
      <c r="BN90" s="34"/>
      <c r="BP90" s="57"/>
      <c r="BQ90" s="58"/>
      <c r="BR90" s="59"/>
      <c r="BS90" s="58"/>
      <c r="BT90" s="58"/>
      <c r="BW90" s="34"/>
      <c r="BY90" s="57"/>
      <c r="CA90" s="34"/>
      <c r="CC90" s="57"/>
      <c r="CF90" s="57"/>
      <c r="CG90" s="58"/>
      <c r="CH90" s="59"/>
      <c r="CI90" s="58"/>
      <c r="CJ90" s="58"/>
      <c r="CN90" s="34"/>
      <c r="CO90" s="57"/>
      <c r="CP90" s="57"/>
      <c r="CQ90" s="58"/>
      <c r="CR90" s="59"/>
      <c r="CS90" s="58"/>
      <c r="CT90" s="58"/>
      <c r="CU90" s="3"/>
      <c r="CV90" s="59"/>
      <c r="CW90" s="34"/>
      <c r="CY90" s="57"/>
      <c r="CZ90" s="58"/>
      <c r="DA90" s="59"/>
      <c r="DB90" s="58"/>
      <c r="DC90" s="58"/>
      <c r="DF90" s="34"/>
      <c r="DH90" s="57"/>
      <c r="DI90" s="58"/>
      <c r="DJ90" s="59"/>
      <c r="DK90" s="58"/>
      <c r="DL90" s="58"/>
    </row>
    <row r="91" spans="1:146" ht="51.75" customHeight="1" x14ac:dyDescent="0.25">
      <c r="A91" s="57"/>
      <c r="B91" s="57"/>
      <c r="C91" s="58"/>
      <c r="D91" s="59"/>
      <c r="E91" s="58"/>
      <c r="F91" s="58"/>
      <c r="G91" s="3"/>
      <c r="H91" s="59"/>
      <c r="I91" s="59"/>
      <c r="J91" s="59"/>
      <c r="K91" s="59"/>
      <c r="L91" s="34"/>
      <c r="M91" s="57"/>
      <c r="N91" s="57"/>
      <c r="O91" s="58"/>
      <c r="P91" s="59"/>
      <c r="Q91" s="58"/>
      <c r="R91" s="58"/>
      <c r="S91" s="3"/>
      <c r="T91" s="3"/>
      <c r="U91" s="3"/>
      <c r="V91" s="59"/>
      <c r="W91" s="59"/>
      <c r="X91" s="59"/>
      <c r="Y91" s="59"/>
      <c r="Z91" s="34"/>
      <c r="AA91" s="57"/>
      <c r="AB91" s="57"/>
      <c r="AC91" s="58"/>
      <c r="AD91" s="59"/>
      <c r="AE91" s="58"/>
      <c r="AF91" s="58"/>
      <c r="AG91" s="59"/>
      <c r="AH91" s="59"/>
      <c r="AI91" s="59"/>
      <c r="AJ91" s="58"/>
      <c r="AK91" s="59"/>
      <c r="AL91" s="58"/>
      <c r="AQ91" s="34"/>
      <c r="AS91" s="57"/>
      <c r="AU91" s="34"/>
      <c r="AW91" s="57"/>
      <c r="AX91" s="58"/>
      <c r="AY91" s="59"/>
      <c r="AZ91" s="58"/>
      <c r="BA91" s="58"/>
      <c r="BE91" s="34"/>
      <c r="BF91" s="57"/>
      <c r="BG91" s="57"/>
      <c r="BH91" s="58"/>
      <c r="BI91" s="59"/>
      <c r="BJ91" s="58"/>
      <c r="BK91" s="58"/>
      <c r="BL91" s="3"/>
      <c r="BM91" s="59"/>
      <c r="BN91" s="34"/>
      <c r="BP91" s="57"/>
      <c r="BQ91" s="58"/>
      <c r="BR91" s="59"/>
      <c r="BS91" s="58"/>
      <c r="BT91" s="58"/>
      <c r="BW91" s="34"/>
      <c r="BY91" s="57"/>
      <c r="CA91" s="34"/>
      <c r="CC91" s="57"/>
      <c r="CF91" s="57"/>
      <c r="CG91" s="58"/>
      <c r="CH91" s="59"/>
      <c r="CI91" s="58"/>
      <c r="CJ91" s="58"/>
      <c r="CN91" s="34"/>
      <c r="CO91" s="57"/>
      <c r="CP91" s="57"/>
      <c r="CQ91" s="58"/>
      <c r="CR91" s="59"/>
      <c r="CS91" s="58"/>
      <c r="CT91" s="58"/>
      <c r="CU91" s="3"/>
      <c r="CV91" s="59"/>
      <c r="CW91" s="34"/>
      <c r="CY91" s="57"/>
      <c r="CZ91" s="58"/>
      <c r="DA91" s="59"/>
      <c r="DB91" s="58"/>
      <c r="DC91" s="58"/>
      <c r="DF91" s="34"/>
      <c r="DH91" s="57"/>
      <c r="DI91" s="58"/>
      <c r="DJ91" s="59"/>
      <c r="DK91" s="58"/>
      <c r="DL91" s="58"/>
    </row>
    <row r="92" spans="1:146" ht="26.25" customHeight="1" x14ac:dyDescent="0.25">
      <c r="A92" s="57"/>
      <c r="B92" s="57"/>
      <c r="C92" s="58"/>
      <c r="D92" s="59"/>
      <c r="E92" s="58"/>
      <c r="F92" s="58"/>
      <c r="G92" s="3"/>
      <c r="H92" s="59"/>
      <c r="I92" s="59"/>
      <c r="J92" s="59"/>
      <c r="K92" s="59"/>
      <c r="L92" s="34"/>
      <c r="M92" s="57"/>
      <c r="N92" s="57"/>
      <c r="O92" s="58"/>
      <c r="P92" s="59"/>
      <c r="Q92" s="58"/>
      <c r="R92" s="58"/>
      <c r="S92" s="3"/>
      <c r="T92" s="3"/>
      <c r="U92" s="3"/>
      <c r="V92" s="59"/>
      <c r="W92" s="59"/>
      <c r="X92" s="59"/>
      <c r="Y92" s="59"/>
      <c r="Z92" s="34"/>
      <c r="AA92" s="57"/>
      <c r="AB92" s="57"/>
      <c r="AC92" s="58"/>
      <c r="AD92" s="59"/>
      <c r="AE92" s="58"/>
      <c r="AF92" s="58"/>
      <c r="AG92" s="59"/>
      <c r="AH92" s="59"/>
      <c r="AI92" s="59"/>
      <c r="AJ92" s="58"/>
      <c r="AK92" s="59"/>
      <c r="AL92" s="58"/>
      <c r="AQ92" s="34"/>
      <c r="AS92" s="57"/>
      <c r="AU92" s="34"/>
      <c r="AW92" s="57"/>
      <c r="AX92" s="58"/>
      <c r="AY92" s="59"/>
      <c r="AZ92" s="58"/>
      <c r="BA92" s="58"/>
      <c r="BE92" s="34"/>
      <c r="BF92" s="57"/>
      <c r="BG92" s="57"/>
      <c r="BH92" s="58"/>
      <c r="BI92" s="59"/>
      <c r="BJ92" s="58"/>
      <c r="BK92" s="58"/>
      <c r="BL92" s="3"/>
      <c r="BM92" s="59"/>
      <c r="BN92" s="34"/>
      <c r="BP92" s="57"/>
      <c r="BQ92" s="58"/>
      <c r="BR92" s="59"/>
      <c r="BS92" s="58"/>
      <c r="BT92" s="58"/>
      <c r="BW92" s="34"/>
      <c r="BY92" s="57"/>
      <c r="CA92" s="34"/>
      <c r="CC92" s="57"/>
      <c r="CF92" s="57"/>
      <c r="CG92" s="58"/>
      <c r="CH92" s="59"/>
      <c r="CI92" s="58"/>
      <c r="CJ92" s="58"/>
      <c r="CN92" s="34"/>
      <c r="CO92" s="57"/>
      <c r="CP92" s="57"/>
      <c r="CQ92" s="58"/>
      <c r="CR92" s="59"/>
      <c r="CS92" s="58"/>
      <c r="CT92" s="58"/>
      <c r="CU92" s="3"/>
      <c r="CV92" s="59"/>
      <c r="CW92" s="34"/>
      <c r="CY92" s="57"/>
      <c r="CZ92" s="58"/>
      <c r="DA92" s="59"/>
      <c r="DB92" s="58"/>
      <c r="DC92" s="58"/>
      <c r="DF92" s="34"/>
      <c r="DH92" s="57"/>
      <c r="DI92" s="58"/>
      <c r="DJ92" s="59"/>
      <c r="DK92" s="58"/>
      <c r="DL92" s="58"/>
    </row>
    <row r="93" spans="1:146" ht="26.25" customHeight="1" x14ac:dyDescent="0.25">
      <c r="C93" s="58"/>
      <c r="D93" s="59"/>
      <c r="E93" s="58"/>
      <c r="F93" s="58"/>
      <c r="G93" s="3"/>
      <c r="H93" s="59"/>
      <c r="I93" s="59"/>
      <c r="J93" s="59"/>
      <c r="K93" s="59"/>
      <c r="L93" s="34"/>
      <c r="O93" s="58"/>
      <c r="P93" s="59"/>
      <c r="Q93" s="58"/>
      <c r="R93" s="58"/>
      <c r="S93" s="3"/>
      <c r="T93" s="3"/>
      <c r="U93" s="3"/>
      <c r="V93" s="59"/>
      <c r="W93" s="59"/>
      <c r="X93" s="59"/>
      <c r="Y93" s="59"/>
      <c r="Z93" s="34"/>
      <c r="AC93" s="58"/>
      <c r="AD93" s="59"/>
      <c r="AE93" s="58"/>
      <c r="AF93" s="58"/>
      <c r="AG93" s="59"/>
      <c r="AH93" s="59"/>
      <c r="AI93" s="59"/>
      <c r="AJ93" s="58"/>
      <c r="AK93" s="59"/>
      <c r="AL93" s="58"/>
      <c r="AQ93" s="34"/>
      <c r="AU93" s="34"/>
      <c r="AX93" s="58"/>
      <c r="AY93" s="59"/>
      <c r="AZ93" s="58"/>
      <c r="BA93" s="58"/>
      <c r="BE93" s="34"/>
      <c r="BH93" s="58"/>
      <c r="BI93" s="59"/>
      <c r="BJ93" s="58"/>
      <c r="BK93" s="58"/>
      <c r="BL93" s="3"/>
      <c r="BM93" s="59"/>
      <c r="BN93" s="34"/>
      <c r="BQ93" s="58"/>
      <c r="BR93" s="59"/>
      <c r="BS93" s="58"/>
      <c r="BT93" s="58"/>
      <c r="BW93" s="34"/>
      <c r="CA93" s="34"/>
      <c r="CG93" s="58"/>
      <c r="CH93" s="59"/>
      <c r="CI93" s="58"/>
      <c r="CJ93" s="58"/>
      <c r="CN93" s="34"/>
      <c r="CQ93" s="58"/>
      <c r="CR93" s="59"/>
      <c r="CS93" s="58"/>
      <c r="CT93" s="58"/>
      <c r="CU93" s="3"/>
      <c r="CV93" s="59"/>
      <c r="CW93" s="34"/>
      <c r="CZ93" s="58"/>
      <c r="DA93" s="59"/>
      <c r="DB93" s="58"/>
      <c r="DC93" s="58"/>
      <c r="DF93" s="34"/>
      <c r="DI93" s="58"/>
      <c r="DJ93" s="59"/>
      <c r="DK93" s="58"/>
      <c r="DL93" s="58"/>
    </row>
    <row r="94" spans="1:146" ht="51.75" customHeight="1" x14ac:dyDescent="0.25">
      <c r="C94" s="58"/>
      <c r="D94" s="59"/>
      <c r="E94" s="58"/>
      <c r="F94" s="58"/>
      <c r="G94" s="3"/>
      <c r="H94" s="59"/>
      <c r="I94" s="59"/>
      <c r="J94" s="59"/>
      <c r="K94" s="59"/>
      <c r="L94" s="34"/>
      <c r="O94" s="58"/>
      <c r="P94" s="59"/>
      <c r="Q94" s="58"/>
      <c r="R94" s="58"/>
      <c r="S94" s="3"/>
      <c r="T94" s="3"/>
      <c r="U94" s="3"/>
      <c r="V94" s="59"/>
      <c r="W94" s="59"/>
      <c r="X94" s="59"/>
      <c r="Y94" s="59"/>
      <c r="Z94" s="34"/>
      <c r="AC94" s="58"/>
      <c r="AD94" s="59"/>
      <c r="AE94" s="58"/>
      <c r="AF94" s="58"/>
      <c r="AG94" s="59"/>
      <c r="AH94" s="59"/>
      <c r="AI94" s="59"/>
      <c r="AJ94" s="58"/>
      <c r="AK94" s="59"/>
      <c r="AL94" s="58"/>
      <c r="AQ94" s="34"/>
      <c r="AU94" s="34"/>
      <c r="AX94" s="58"/>
      <c r="AY94" s="59"/>
      <c r="AZ94" s="58"/>
      <c r="BA94" s="58"/>
      <c r="BE94" s="34"/>
      <c r="BH94" s="58"/>
      <c r="BI94" s="59"/>
      <c r="BJ94" s="58"/>
      <c r="BK94" s="58"/>
      <c r="BL94" s="3"/>
      <c r="BM94" s="59"/>
      <c r="BN94" s="34"/>
      <c r="BQ94" s="58"/>
      <c r="BR94" s="59"/>
      <c r="BS94" s="58"/>
      <c r="BT94" s="58"/>
      <c r="BW94" s="34"/>
      <c r="CA94" s="34"/>
      <c r="CG94" s="58"/>
      <c r="CH94" s="59"/>
      <c r="CI94" s="58"/>
      <c r="CJ94" s="58"/>
      <c r="CN94" s="34"/>
      <c r="CQ94" s="58"/>
      <c r="CR94" s="59"/>
      <c r="CS94" s="58"/>
      <c r="CT94" s="58"/>
      <c r="CU94" s="3"/>
      <c r="CV94" s="59"/>
      <c r="CW94" s="34"/>
      <c r="CZ94" s="58"/>
      <c r="DA94" s="59"/>
      <c r="DB94" s="58"/>
      <c r="DC94" s="58"/>
      <c r="DF94" s="34"/>
      <c r="DI94" s="58"/>
      <c r="DJ94" s="59"/>
      <c r="DK94" s="58"/>
      <c r="DL94" s="58"/>
    </row>
    <row r="95" spans="1:146" x14ac:dyDescent="0.25">
      <c r="C95" s="58"/>
      <c r="D95" s="59"/>
      <c r="E95" s="60"/>
      <c r="F95" s="58"/>
      <c r="G95" s="3"/>
      <c r="H95" s="59"/>
      <c r="I95" s="59"/>
      <c r="J95" s="59"/>
      <c r="K95" s="59"/>
      <c r="L95" s="34"/>
      <c r="O95" s="58"/>
      <c r="P95" s="59"/>
      <c r="Q95" s="60"/>
      <c r="R95" s="58"/>
      <c r="S95" s="3"/>
      <c r="T95" s="3"/>
      <c r="U95" s="3"/>
      <c r="V95" s="59"/>
      <c r="W95" s="59"/>
      <c r="X95" s="59"/>
      <c r="Y95" s="59"/>
      <c r="Z95" s="34"/>
      <c r="AC95" s="58"/>
      <c r="AD95" s="59"/>
      <c r="AE95" s="60"/>
      <c r="AF95" s="58"/>
      <c r="AG95" s="59"/>
      <c r="AH95" s="59"/>
      <c r="AI95" s="59"/>
      <c r="AJ95" s="58"/>
      <c r="AK95" s="59"/>
      <c r="AL95" s="60"/>
      <c r="AQ95" s="34"/>
      <c r="AU95" s="34"/>
      <c r="AX95" s="58"/>
      <c r="AY95" s="59"/>
      <c r="AZ95" s="60"/>
      <c r="BA95" s="58"/>
      <c r="BE95" s="34"/>
      <c r="BH95" s="58"/>
      <c r="BI95" s="59"/>
      <c r="BJ95" s="60"/>
      <c r="BK95" s="58"/>
      <c r="BL95" s="3"/>
      <c r="BM95" s="59"/>
      <c r="BN95" s="34"/>
      <c r="BQ95" s="58"/>
      <c r="BR95" s="59"/>
      <c r="BS95" s="60"/>
      <c r="BT95" s="58"/>
      <c r="BW95" s="34"/>
      <c r="CA95" s="34"/>
      <c r="CG95" s="58"/>
      <c r="CH95" s="59"/>
      <c r="CI95" s="60"/>
      <c r="CJ95" s="58"/>
      <c r="CN95" s="34"/>
      <c r="CQ95" s="58"/>
      <c r="CR95" s="59"/>
      <c r="CS95" s="60"/>
      <c r="CT95" s="58"/>
      <c r="CU95" s="3"/>
      <c r="CV95" s="59"/>
      <c r="CW95" s="34"/>
      <c r="CZ95" s="58"/>
      <c r="DA95" s="59"/>
      <c r="DB95" s="60"/>
      <c r="DC95" s="58"/>
      <c r="DF95" s="34"/>
      <c r="DI95" s="58"/>
      <c r="DJ95" s="59"/>
      <c r="DK95" s="60"/>
      <c r="DL95" s="58"/>
    </row>
    <row r="96" spans="1:146" x14ac:dyDescent="0.25">
      <c r="C96" s="58"/>
      <c r="D96" s="59"/>
      <c r="E96" s="60"/>
      <c r="F96" s="58"/>
      <c r="G96" s="3"/>
      <c r="H96" s="59"/>
      <c r="I96" s="59"/>
      <c r="J96" s="59"/>
      <c r="K96" s="59"/>
      <c r="L96" s="34"/>
      <c r="O96" s="58"/>
      <c r="P96" s="59"/>
      <c r="Q96" s="60"/>
      <c r="R96" s="58"/>
      <c r="S96" s="3"/>
      <c r="T96" s="3"/>
      <c r="U96" s="3"/>
      <c r="V96" s="59"/>
      <c r="W96" s="59"/>
      <c r="X96" s="59"/>
      <c r="Y96" s="59"/>
      <c r="Z96" s="34"/>
      <c r="AC96" s="58"/>
      <c r="AD96" s="59"/>
      <c r="AE96" s="60"/>
      <c r="AF96" s="58"/>
      <c r="AG96" s="59"/>
      <c r="AH96" s="59"/>
      <c r="AI96" s="59"/>
      <c r="AJ96" s="58"/>
      <c r="AK96" s="59"/>
      <c r="AL96" s="60"/>
      <c r="AQ96" s="34"/>
      <c r="AU96" s="34"/>
      <c r="AX96" s="58"/>
      <c r="AY96" s="59"/>
      <c r="AZ96" s="60"/>
      <c r="BA96" s="58"/>
      <c r="BE96" s="34"/>
      <c r="BH96" s="58"/>
      <c r="BI96" s="59"/>
      <c r="BJ96" s="60"/>
      <c r="BK96" s="58"/>
      <c r="BL96" s="3"/>
      <c r="BM96" s="59"/>
      <c r="BN96" s="34"/>
      <c r="BQ96" s="58"/>
      <c r="BR96" s="59"/>
      <c r="BS96" s="60"/>
      <c r="BT96" s="58"/>
      <c r="BW96" s="34"/>
      <c r="CA96" s="34"/>
      <c r="CG96" s="58"/>
      <c r="CH96" s="59"/>
      <c r="CI96" s="60"/>
      <c r="CJ96" s="58"/>
      <c r="CN96" s="34"/>
      <c r="CQ96" s="58"/>
      <c r="CR96" s="59"/>
      <c r="CS96" s="60"/>
      <c r="CT96" s="58"/>
      <c r="CU96" s="3"/>
      <c r="CV96" s="59"/>
      <c r="CW96" s="34"/>
      <c r="CZ96" s="58"/>
      <c r="DA96" s="59"/>
      <c r="DB96" s="60"/>
      <c r="DC96" s="58"/>
      <c r="DF96" s="34"/>
      <c r="DI96" s="58"/>
      <c r="DJ96" s="59"/>
      <c r="DK96" s="60"/>
      <c r="DL96" s="58"/>
    </row>
    <row r="97" spans="3:116" ht="51" customHeight="1" x14ac:dyDescent="0.25">
      <c r="C97" s="58"/>
      <c r="D97" s="59"/>
      <c r="E97" s="60"/>
      <c r="F97" s="58"/>
      <c r="G97" s="3"/>
      <c r="H97" s="59"/>
      <c r="I97" s="59"/>
      <c r="J97" s="59"/>
      <c r="K97" s="59"/>
      <c r="L97" s="34"/>
      <c r="O97" s="58"/>
      <c r="P97" s="59"/>
      <c r="Q97" s="60"/>
      <c r="R97" s="58"/>
      <c r="S97" s="3"/>
      <c r="T97" s="3"/>
      <c r="U97" s="3"/>
      <c r="V97" s="59"/>
      <c r="W97" s="59"/>
      <c r="X97" s="59"/>
      <c r="Y97" s="59"/>
      <c r="Z97" s="34"/>
      <c r="AC97" s="58"/>
      <c r="AD97" s="59"/>
      <c r="AE97" s="60"/>
      <c r="AF97" s="58"/>
      <c r="AG97" s="59"/>
      <c r="AH97" s="59"/>
      <c r="AI97" s="59"/>
      <c r="AJ97" s="58"/>
      <c r="AK97" s="59"/>
      <c r="AL97" s="60"/>
      <c r="AQ97" s="34"/>
      <c r="AU97" s="34"/>
      <c r="AX97" s="58"/>
      <c r="AY97" s="59"/>
      <c r="AZ97" s="60"/>
      <c r="BA97" s="58"/>
      <c r="BE97" s="34"/>
      <c r="BH97" s="58"/>
      <c r="BI97" s="59"/>
      <c r="BJ97" s="60"/>
      <c r="BK97" s="58"/>
      <c r="BL97" s="3"/>
      <c r="BM97" s="59"/>
      <c r="BN97" s="34"/>
      <c r="BQ97" s="58"/>
      <c r="BR97" s="59"/>
      <c r="BS97" s="60"/>
      <c r="BT97" s="58"/>
      <c r="BW97" s="34"/>
      <c r="CA97" s="34"/>
      <c r="CG97" s="58"/>
      <c r="CH97" s="59"/>
      <c r="CI97" s="60"/>
      <c r="CJ97" s="58"/>
      <c r="CN97" s="34"/>
      <c r="CQ97" s="58"/>
      <c r="CR97" s="59"/>
      <c r="CS97" s="60"/>
      <c r="CT97" s="58"/>
      <c r="CU97" s="3"/>
      <c r="CV97" s="59"/>
      <c r="CW97" s="34"/>
      <c r="CZ97" s="58"/>
      <c r="DA97" s="59"/>
      <c r="DB97" s="60"/>
      <c r="DC97" s="58"/>
      <c r="DF97" s="34"/>
      <c r="DI97" s="58"/>
      <c r="DJ97" s="59"/>
      <c r="DK97" s="60"/>
      <c r="DL97" s="58"/>
    </row>
    <row r="98" spans="3:116" ht="15" customHeight="1" x14ac:dyDescent="0.25">
      <c r="C98" s="58"/>
      <c r="D98" s="59"/>
      <c r="E98" s="58"/>
      <c r="F98" s="58"/>
      <c r="G98" s="3"/>
      <c r="H98" s="59"/>
      <c r="I98" s="59"/>
      <c r="J98" s="59"/>
      <c r="K98" s="59"/>
      <c r="L98" s="34"/>
      <c r="O98" s="58"/>
      <c r="P98" s="59"/>
      <c r="Q98" s="58"/>
      <c r="R98" s="58"/>
      <c r="S98" s="3"/>
      <c r="T98" s="3"/>
      <c r="U98" s="3"/>
      <c r="V98" s="59"/>
      <c r="W98" s="59"/>
      <c r="X98" s="59"/>
      <c r="Y98" s="59"/>
      <c r="Z98" s="34"/>
      <c r="AC98" s="58"/>
      <c r="AD98" s="59"/>
      <c r="AE98" s="58"/>
      <c r="AF98" s="58"/>
      <c r="AG98" s="59"/>
      <c r="AH98" s="59"/>
      <c r="AI98" s="59"/>
      <c r="AJ98" s="58"/>
      <c r="AK98" s="59"/>
      <c r="AL98" s="58"/>
      <c r="AQ98" s="34"/>
      <c r="AU98" s="34"/>
      <c r="AX98" s="58"/>
      <c r="AY98" s="59"/>
      <c r="AZ98" s="58"/>
      <c r="BA98" s="58"/>
      <c r="BE98" s="34"/>
      <c r="BH98" s="58"/>
      <c r="BI98" s="59"/>
      <c r="BJ98" s="58"/>
      <c r="BK98" s="58"/>
      <c r="BL98" s="3"/>
      <c r="BM98" s="59"/>
      <c r="BN98" s="34"/>
      <c r="BQ98" s="58"/>
      <c r="BR98" s="59"/>
      <c r="BS98" s="58"/>
      <c r="BT98" s="58"/>
      <c r="BW98" s="34"/>
      <c r="CA98" s="34"/>
      <c r="CG98" s="58"/>
      <c r="CH98" s="59"/>
      <c r="CI98" s="58"/>
      <c r="CJ98" s="58"/>
      <c r="CN98" s="34"/>
      <c r="CQ98" s="58"/>
      <c r="CR98" s="59"/>
      <c r="CS98" s="58"/>
      <c r="CT98" s="58"/>
      <c r="CU98" s="3"/>
      <c r="CV98" s="59"/>
      <c r="CW98" s="34"/>
      <c r="CZ98" s="58"/>
      <c r="DA98" s="59"/>
      <c r="DB98" s="58"/>
      <c r="DC98" s="58"/>
      <c r="DF98" s="34"/>
      <c r="DI98" s="58"/>
      <c r="DJ98" s="59"/>
      <c r="DK98" s="58"/>
      <c r="DL98" s="58"/>
    </row>
    <row r="99" spans="3:116" ht="115.5" customHeight="1" x14ac:dyDescent="0.25">
      <c r="C99" s="58"/>
      <c r="D99" s="59"/>
      <c r="E99" s="60"/>
      <c r="F99" s="58"/>
      <c r="G99" s="3"/>
      <c r="H99" s="59"/>
      <c r="I99" s="59"/>
      <c r="J99" s="59"/>
      <c r="K99" s="59"/>
      <c r="L99" s="34"/>
      <c r="O99" s="58"/>
      <c r="P99" s="59"/>
      <c r="Q99" s="60"/>
      <c r="R99" s="58"/>
      <c r="S99" s="3"/>
      <c r="T99" s="3"/>
      <c r="U99" s="3"/>
      <c r="V99" s="59"/>
      <c r="W99" s="59"/>
      <c r="X99" s="59"/>
      <c r="Y99" s="59"/>
      <c r="Z99" s="34"/>
      <c r="AC99" s="58"/>
      <c r="AD99" s="59"/>
      <c r="AE99" s="60"/>
      <c r="AF99" s="58"/>
      <c r="AG99" s="59"/>
      <c r="AH99" s="59"/>
      <c r="AI99" s="59"/>
      <c r="AJ99" s="58"/>
      <c r="AK99" s="59"/>
      <c r="AL99" s="60"/>
      <c r="AQ99" s="34"/>
      <c r="AU99" s="34"/>
      <c r="AX99" s="58"/>
      <c r="AY99" s="59"/>
      <c r="AZ99" s="60"/>
      <c r="BA99" s="58"/>
      <c r="BE99" s="34"/>
      <c r="BH99" s="58"/>
      <c r="BI99" s="59"/>
      <c r="BJ99" s="60"/>
      <c r="BK99" s="58"/>
      <c r="BL99" s="3"/>
      <c r="BM99" s="59"/>
      <c r="BN99" s="34"/>
      <c r="BQ99" s="58"/>
      <c r="BR99" s="59"/>
      <c r="BS99" s="60"/>
      <c r="BT99" s="58"/>
      <c r="BW99" s="34"/>
      <c r="CA99" s="34"/>
      <c r="CG99" s="58"/>
      <c r="CH99" s="59"/>
      <c r="CI99" s="60"/>
      <c r="CJ99" s="58"/>
      <c r="CN99" s="34"/>
      <c r="CQ99" s="58"/>
      <c r="CR99" s="59"/>
      <c r="CS99" s="60"/>
      <c r="CT99" s="58"/>
      <c r="CU99" s="3"/>
      <c r="CV99" s="59"/>
      <c r="CW99" s="34"/>
      <c r="CZ99" s="58"/>
      <c r="DA99" s="59"/>
      <c r="DB99" s="60"/>
      <c r="DC99" s="58"/>
      <c r="DF99" s="34"/>
      <c r="DI99" s="58"/>
      <c r="DJ99" s="59"/>
      <c r="DK99" s="60"/>
      <c r="DL99" s="58"/>
    </row>
    <row r="100" spans="3:116" x14ac:dyDescent="0.25">
      <c r="C100" s="58"/>
      <c r="D100" s="59"/>
      <c r="E100" s="60"/>
      <c r="F100" s="58"/>
      <c r="G100" s="3"/>
      <c r="H100" s="59"/>
      <c r="I100" s="59"/>
      <c r="J100" s="59"/>
      <c r="K100" s="59"/>
      <c r="L100" s="34"/>
      <c r="O100" s="58"/>
      <c r="P100" s="59"/>
      <c r="Q100" s="60"/>
      <c r="R100" s="58"/>
      <c r="S100" s="3"/>
      <c r="T100" s="3"/>
      <c r="U100" s="3"/>
      <c r="V100" s="59"/>
      <c r="W100" s="59"/>
      <c r="X100" s="59"/>
      <c r="Y100" s="59"/>
      <c r="Z100" s="34"/>
      <c r="AC100" s="58"/>
      <c r="AD100" s="59"/>
      <c r="AE100" s="60"/>
      <c r="AF100" s="58"/>
      <c r="AG100" s="59"/>
      <c r="AH100" s="59"/>
      <c r="AI100" s="59"/>
      <c r="AJ100" s="58"/>
      <c r="AK100" s="59"/>
      <c r="AL100" s="60"/>
      <c r="AQ100" s="34"/>
      <c r="AU100" s="34"/>
      <c r="AX100" s="58"/>
      <c r="AY100" s="59"/>
      <c r="AZ100" s="60"/>
      <c r="BA100" s="58"/>
      <c r="BE100" s="34"/>
      <c r="BH100" s="58"/>
      <c r="BI100" s="59"/>
      <c r="BJ100" s="60"/>
      <c r="BK100" s="58"/>
      <c r="BL100" s="3"/>
      <c r="BM100" s="59"/>
      <c r="BN100" s="34"/>
      <c r="BQ100" s="58"/>
      <c r="BR100" s="59"/>
      <c r="BS100" s="60"/>
      <c r="BT100" s="58"/>
      <c r="BW100" s="34"/>
      <c r="CA100" s="34"/>
      <c r="CG100" s="58"/>
      <c r="CH100" s="59"/>
      <c r="CI100" s="60"/>
      <c r="CJ100" s="58"/>
      <c r="CN100" s="34"/>
      <c r="CQ100" s="58"/>
      <c r="CR100" s="59"/>
      <c r="CS100" s="60"/>
      <c r="CT100" s="58"/>
      <c r="CU100" s="3"/>
      <c r="CV100" s="59"/>
      <c r="CW100" s="34"/>
      <c r="CZ100" s="58"/>
      <c r="DA100" s="59"/>
      <c r="DB100" s="60"/>
      <c r="DC100" s="58"/>
      <c r="DF100" s="34"/>
      <c r="DI100" s="58"/>
      <c r="DJ100" s="59"/>
      <c r="DK100" s="60"/>
      <c r="DL100" s="58"/>
    </row>
    <row r="101" spans="3:116" ht="38.25" customHeight="1" x14ac:dyDescent="0.25">
      <c r="C101" s="58"/>
      <c r="D101" s="59"/>
      <c r="E101" s="60"/>
      <c r="F101" s="58"/>
      <c r="G101" s="3"/>
      <c r="H101" s="59"/>
      <c r="I101" s="59"/>
      <c r="J101" s="59"/>
      <c r="K101" s="59"/>
      <c r="L101" s="34"/>
      <c r="O101" s="58"/>
      <c r="P101" s="59"/>
      <c r="Q101" s="60"/>
      <c r="R101" s="58"/>
      <c r="S101" s="3"/>
      <c r="T101" s="3"/>
      <c r="U101" s="3"/>
      <c r="V101" s="59"/>
      <c r="W101" s="59"/>
      <c r="X101" s="59"/>
      <c r="Y101" s="59"/>
      <c r="Z101" s="34"/>
      <c r="AC101" s="58"/>
      <c r="AD101" s="59"/>
      <c r="AE101" s="60"/>
      <c r="AF101" s="58"/>
      <c r="AG101" s="59"/>
      <c r="AH101" s="59"/>
      <c r="AI101" s="59"/>
      <c r="AJ101" s="58"/>
      <c r="AK101" s="59"/>
      <c r="AL101" s="60"/>
      <c r="AQ101" s="34"/>
      <c r="AU101" s="34"/>
      <c r="AX101" s="58"/>
      <c r="AY101" s="59"/>
      <c r="AZ101" s="60"/>
      <c r="BA101" s="58"/>
      <c r="BE101" s="34"/>
      <c r="BH101" s="58"/>
      <c r="BI101" s="59"/>
      <c r="BJ101" s="60"/>
      <c r="BK101" s="58"/>
      <c r="BL101" s="3"/>
      <c r="BM101" s="59"/>
      <c r="BN101" s="34"/>
      <c r="BQ101" s="58"/>
      <c r="BR101" s="59"/>
      <c r="BS101" s="60"/>
      <c r="BT101" s="58"/>
      <c r="BW101" s="34"/>
      <c r="CA101" s="34"/>
      <c r="CG101" s="58"/>
      <c r="CH101" s="59"/>
      <c r="CI101" s="60"/>
      <c r="CJ101" s="58"/>
      <c r="CN101" s="34"/>
      <c r="CQ101" s="58"/>
      <c r="CR101" s="59"/>
      <c r="CS101" s="60"/>
      <c r="CT101" s="58"/>
      <c r="CU101" s="3"/>
      <c r="CV101" s="59"/>
      <c r="CW101" s="34"/>
      <c r="CZ101" s="58"/>
      <c r="DA101" s="59"/>
      <c r="DB101" s="60"/>
      <c r="DC101" s="58"/>
      <c r="DF101" s="34"/>
      <c r="DI101" s="58"/>
      <c r="DJ101" s="59"/>
      <c r="DK101" s="60"/>
      <c r="DL101" s="58"/>
    </row>
    <row r="102" spans="3:116" ht="51" customHeight="1" x14ac:dyDescent="0.25">
      <c r="C102" s="58"/>
      <c r="D102" s="59"/>
      <c r="E102" s="60"/>
      <c r="F102" s="58"/>
      <c r="G102" s="3"/>
      <c r="H102" s="59"/>
      <c r="I102" s="59"/>
      <c r="J102" s="59"/>
      <c r="K102" s="59"/>
      <c r="L102" s="34"/>
      <c r="O102" s="58"/>
      <c r="P102" s="59"/>
      <c r="Q102" s="60"/>
      <c r="R102" s="58"/>
      <c r="S102" s="3"/>
      <c r="T102" s="3"/>
      <c r="U102" s="3"/>
      <c r="V102" s="59"/>
      <c r="W102" s="59"/>
      <c r="X102" s="59"/>
      <c r="Y102" s="59"/>
      <c r="Z102" s="34"/>
      <c r="AC102" s="58"/>
      <c r="AD102" s="59"/>
      <c r="AE102" s="60"/>
      <c r="AF102" s="58"/>
      <c r="AG102" s="59"/>
      <c r="AH102" s="59"/>
      <c r="AI102" s="59"/>
      <c r="AJ102" s="58"/>
      <c r="AK102" s="59"/>
      <c r="AL102" s="60"/>
      <c r="AQ102" s="34"/>
      <c r="AU102" s="34"/>
      <c r="AX102" s="58"/>
      <c r="AY102" s="59"/>
      <c r="AZ102" s="60"/>
      <c r="BA102" s="58"/>
      <c r="BE102" s="34"/>
      <c r="BH102" s="58"/>
      <c r="BI102" s="59"/>
      <c r="BJ102" s="60"/>
      <c r="BK102" s="58"/>
      <c r="BL102" s="3"/>
      <c r="BM102" s="59"/>
      <c r="BN102" s="34"/>
      <c r="BQ102" s="58"/>
      <c r="BR102" s="59"/>
      <c r="BS102" s="60"/>
      <c r="BT102" s="58"/>
      <c r="BW102" s="34"/>
      <c r="CA102" s="34"/>
      <c r="CG102" s="58"/>
      <c r="CH102" s="59"/>
      <c r="CI102" s="60"/>
      <c r="CJ102" s="58"/>
      <c r="CN102" s="34"/>
      <c r="CQ102" s="58"/>
      <c r="CR102" s="59"/>
      <c r="CS102" s="60"/>
      <c r="CT102" s="58"/>
      <c r="CU102" s="3"/>
      <c r="CV102" s="59"/>
      <c r="CW102" s="34"/>
      <c r="CZ102" s="58"/>
      <c r="DA102" s="59"/>
      <c r="DB102" s="60"/>
      <c r="DC102" s="58"/>
      <c r="DF102" s="34"/>
      <c r="DI102" s="58"/>
      <c r="DJ102" s="59"/>
      <c r="DK102" s="60"/>
      <c r="DL102" s="58"/>
    </row>
    <row r="103" spans="3:116" x14ac:dyDescent="0.25">
      <c r="C103" s="58"/>
      <c r="D103" s="59"/>
      <c r="E103" s="60"/>
      <c r="F103" s="58"/>
      <c r="G103" s="3"/>
      <c r="H103" s="59"/>
      <c r="I103" s="59"/>
      <c r="J103" s="59"/>
      <c r="K103" s="59"/>
      <c r="L103" s="34"/>
      <c r="O103" s="58"/>
      <c r="P103" s="59"/>
      <c r="Q103" s="60"/>
      <c r="R103" s="58"/>
      <c r="S103" s="3"/>
      <c r="T103" s="3"/>
      <c r="U103" s="3"/>
      <c r="V103" s="59"/>
      <c r="W103" s="59"/>
      <c r="X103" s="59"/>
      <c r="Y103" s="59"/>
      <c r="Z103" s="34"/>
      <c r="AC103" s="58"/>
      <c r="AD103" s="59"/>
      <c r="AE103" s="60"/>
      <c r="AF103" s="58"/>
      <c r="AG103" s="59"/>
      <c r="AH103" s="59"/>
      <c r="AI103" s="59"/>
      <c r="AJ103" s="58"/>
      <c r="AK103" s="59"/>
      <c r="AL103" s="60"/>
      <c r="AQ103" s="34"/>
      <c r="AU103" s="34"/>
      <c r="AX103" s="58"/>
      <c r="AY103" s="59"/>
      <c r="AZ103" s="60"/>
      <c r="BA103" s="58"/>
      <c r="BE103" s="34"/>
      <c r="BH103" s="58"/>
      <c r="BI103" s="59"/>
      <c r="BJ103" s="60"/>
      <c r="BK103" s="58"/>
      <c r="BL103" s="3"/>
      <c r="BM103" s="59"/>
      <c r="BN103" s="34"/>
      <c r="BQ103" s="58"/>
      <c r="BR103" s="59"/>
      <c r="BS103" s="60"/>
      <c r="BT103" s="58"/>
      <c r="BW103" s="34"/>
      <c r="CA103" s="34"/>
      <c r="CG103" s="58"/>
      <c r="CH103" s="59"/>
      <c r="CI103" s="60"/>
      <c r="CJ103" s="58"/>
      <c r="CN103" s="34"/>
      <c r="CQ103" s="58"/>
      <c r="CR103" s="59"/>
      <c r="CS103" s="60"/>
      <c r="CT103" s="58"/>
      <c r="CU103" s="3"/>
      <c r="CV103" s="59"/>
      <c r="CW103" s="34"/>
      <c r="CZ103" s="58"/>
      <c r="DA103" s="59"/>
      <c r="DB103" s="60"/>
      <c r="DC103" s="58"/>
      <c r="DF103" s="34"/>
      <c r="DI103" s="58"/>
      <c r="DJ103" s="59"/>
      <c r="DK103" s="60"/>
      <c r="DL103" s="58"/>
    </row>
    <row r="104" spans="3:116" x14ac:dyDescent="0.25">
      <c r="C104" s="58"/>
      <c r="D104" s="59"/>
      <c r="E104" s="60"/>
      <c r="F104" s="58"/>
      <c r="G104" s="3"/>
      <c r="H104" s="59"/>
      <c r="I104" s="59"/>
      <c r="J104" s="59"/>
      <c r="K104" s="59"/>
      <c r="L104" s="34"/>
      <c r="O104" s="58"/>
      <c r="P104" s="59"/>
      <c r="Q104" s="60"/>
      <c r="R104" s="58"/>
      <c r="S104" s="3"/>
      <c r="T104" s="3"/>
      <c r="U104" s="3"/>
      <c r="V104" s="59"/>
      <c r="W104" s="59"/>
      <c r="X104" s="59"/>
      <c r="Y104" s="59"/>
      <c r="Z104" s="34"/>
      <c r="AC104" s="58"/>
      <c r="AD104" s="59"/>
      <c r="AE104" s="60"/>
      <c r="AF104" s="58"/>
      <c r="AG104" s="59"/>
      <c r="AH104" s="59"/>
      <c r="AI104" s="59"/>
      <c r="AJ104" s="58"/>
      <c r="AK104" s="59"/>
      <c r="AL104" s="60"/>
      <c r="AQ104" s="34"/>
      <c r="AU104" s="34"/>
      <c r="AX104" s="58"/>
      <c r="AY104" s="59"/>
      <c r="AZ104" s="60"/>
      <c r="BA104" s="58"/>
      <c r="BE104" s="34"/>
      <c r="BH104" s="58"/>
      <c r="BI104" s="59"/>
      <c r="BJ104" s="60"/>
      <c r="BK104" s="58"/>
      <c r="BL104" s="3"/>
      <c r="BM104" s="59"/>
      <c r="BN104" s="34"/>
      <c r="BQ104" s="58"/>
      <c r="BR104" s="59"/>
      <c r="BS104" s="60"/>
      <c r="BT104" s="58"/>
      <c r="BW104" s="34"/>
      <c r="CA104" s="34"/>
      <c r="CG104" s="58"/>
      <c r="CH104" s="59"/>
      <c r="CI104" s="60"/>
      <c r="CJ104" s="58"/>
      <c r="CN104" s="34"/>
      <c r="CQ104" s="58"/>
      <c r="CR104" s="59"/>
      <c r="CS104" s="60"/>
      <c r="CT104" s="58"/>
      <c r="CU104" s="3"/>
      <c r="CV104" s="59"/>
      <c r="CW104" s="34"/>
      <c r="CZ104" s="58"/>
      <c r="DA104" s="59"/>
      <c r="DB104" s="60"/>
      <c r="DC104" s="58"/>
      <c r="DF104" s="34"/>
      <c r="DI104" s="58"/>
      <c r="DJ104" s="59"/>
      <c r="DK104" s="60"/>
      <c r="DL104" s="58"/>
    </row>
    <row r="105" spans="3:116" x14ac:dyDescent="0.25">
      <c r="C105" s="58"/>
      <c r="D105" s="59"/>
      <c r="E105" s="60"/>
      <c r="F105" s="58"/>
      <c r="G105" s="3"/>
      <c r="H105" s="59"/>
      <c r="I105" s="59"/>
      <c r="J105" s="59"/>
      <c r="K105" s="59"/>
      <c r="L105" s="34"/>
      <c r="O105" s="58"/>
      <c r="P105" s="59"/>
      <c r="Q105" s="60"/>
      <c r="R105" s="58"/>
      <c r="S105" s="3"/>
      <c r="T105" s="3"/>
      <c r="U105" s="3"/>
      <c r="V105" s="59"/>
      <c r="W105" s="59"/>
      <c r="X105" s="59"/>
      <c r="Y105" s="59"/>
      <c r="Z105" s="34"/>
      <c r="AC105" s="58"/>
      <c r="AD105" s="59"/>
      <c r="AE105" s="60"/>
      <c r="AF105" s="58"/>
      <c r="AG105" s="59"/>
      <c r="AH105" s="59"/>
      <c r="AI105" s="59"/>
      <c r="AJ105" s="58"/>
      <c r="AK105" s="59"/>
      <c r="AL105" s="60"/>
      <c r="AQ105" s="34"/>
      <c r="AU105" s="34"/>
      <c r="AX105" s="58"/>
      <c r="AY105" s="59"/>
      <c r="AZ105" s="60"/>
      <c r="BA105" s="58"/>
      <c r="BE105" s="34"/>
      <c r="BH105" s="58"/>
      <c r="BI105" s="59"/>
      <c r="BJ105" s="60"/>
      <c r="BK105" s="58"/>
      <c r="BL105" s="3"/>
      <c r="BM105" s="59"/>
      <c r="BN105" s="34"/>
      <c r="BQ105" s="58"/>
      <c r="BR105" s="59"/>
      <c r="BS105" s="60"/>
      <c r="BT105" s="58"/>
      <c r="BW105" s="34"/>
      <c r="CA105" s="34"/>
      <c r="CG105" s="58"/>
      <c r="CH105" s="59"/>
      <c r="CI105" s="60"/>
      <c r="CJ105" s="58"/>
      <c r="CN105" s="34"/>
      <c r="CQ105" s="58"/>
      <c r="CR105" s="59"/>
      <c r="CS105" s="60"/>
      <c r="CT105" s="58"/>
      <c r="CU105" s="3"/>
      <c r="CV105" s="59"/>
      <c r="CW105" s="34"/>
      <c r="CZ105" s="58"/>
      <c r="DA105" s="59"/>
      <c r="DB105" s="60"/>
      <c r="DC105" s="58"/>
      <c r="DF105" s="34"/>
      <c r="DI105" s="58"/>
      <c r="DJ105" s="59"/>
      <c r="DK105" s="60"/>
      <c r="DL105" s="58"/>
    </row>
    <row r="106" spans="3:116" x14ac:dyDescent="0.25">
      <c r="C106" s="58"/>
      <c r="D106" s="59"/>
      <c r="E106" s="60"/>
      <c r="F106" s="58"/>
      <c r="G106" s="3"/>
      <c r="H106" s="59"/>
      <c r="I106" s="59"/>
      <c r="J106" s="59"/>
      <c r="K106" s="59"/>
      <c r="L106" s="34"/>
      <c r="O106" s="58"/>
      <c r="P106" s="59"/>
      <c r="Q106" s="60"/>
      <c r="R106" s="58"/>
      <c r="S106" s="3"/>
      <c r="T106" s="3"/>
      <c r="U106" s="3"/>
      <c r="V106" s="59"/>
      <c r="W106" s="59"/>
      <c r="X106" s="59"/>
      <c r="Y106" s="59"/>
      <c r="Z106" s="34"/>
      <c r="AC106" s="58"/>
      <c r="AD106" s="59"/>
      <c r="AE106" s="60"/>
      <c r="AF106" s="58"/>
      <c r="AG106" s="59"/>
      <c r="AH106" s="59"/>
      <c r="AI106" s="59"/>
      <c r="AJ106" s="58"/>
      <c r="AK106" s="59"/>
      <c r="AL106" s="60"/>
      <c r="AQ106" s="34"/>
      <c r="AU106" s="34"/>
      <c r="AX106" s="58"/>
      <c r="AY106" s="59"/>
      <c r="AZ106" s="60"/>
      <c r="BA106" s="58"/>
      <c r="BE106" s="34"/>
      <c r="BH106" s="58"/>
      <c r="BI106" s="59"/>
      <c r="BJ106" s="60"/>
      <c r="BK106" s="58"/>
      <c r="BL106" s="3"/>
      <c r="BM106" s="59"/>
      <c r="BN106" s="34"/>
      <c r="BQ106" s="58"/>
      <c r="BR106" s="59"/>
      <c r="BS106" s="60"/>
      <c r="BT106" s="58"/>
      <c r="BW106" s="34"/>
      <c r="CA106" s="34"/>
      <c r="CG106" s="58"/>
      <c r="CH106" s="59"/>
      <c r="CI106" s="60"/>
      <c r="CJ106" s="58"/>
      <c r="CN106" s="34"/>
      <c r="CQ106" s="58"/>
      <c r="CR106" s="59"/>
      <c r="CS106" s="60"/>
      <c r="CT106" s="58"/>
      <c r="CU106" s="3"/>
      <c r="CV106" s="59"/>
      <c r="CW106" s="34"/>
      <c r="CZ106" s="58"/>
      <c r="DA106" s="59"/>
      <c r="DB106" s="60"/>
      <c r="DC106" s="58"/>
      <c r="DF106" s="34"/>
      <c r="DI106" s="58"/>
      <c r="DJ106" s="59"/>
      <c r="DK106" s="60"/>
      <c r="DL106" s="58"/>
    </row>
    <row r="107" spans="3:116" x14ac:dyDescent="0.25">
      <c r="C107" s="58"/>
      <c r="D107" s="59"/>
      <c r="E107" s="60"/>
      <c r="F107" s="58"/>
      <c r="G107" s="3"/>
      <c r="H107" s="59"/>
      <c r="I107" s="59"/>
      <c r="J107" s="59"/>
      <c r="K107" s="59"/>
      <c r="L107" s="34"/>
      <c r="O107" s="58"/>
      <c r="P107" s="59"/>
      <c r="Q107" s="60"/>
      <c r="R107" s="58"/>
      <c r="S107" s="3"/>
      <c r="T107" s="3"/>
      <c r="U107" s="3"/>
      <c r="V107" s="59"/>
      <c r="W107" s="59"/>
      <c r="X107" s="59"/>
      <c r="Y107" s="59"/>
      <c r="Z107" s="34"/>
      <c r="AC107" s="58"/>
      <c r="AD107" s="59"/>
      <c r="AE107" s="60"/>
      <c r="AF107" s="58"/>
      <c r="AG107" s="59"/>
      <c r="AH107" s="59"/>
      <c r="AI107" s="59"/>
      <c r="AJ107" s="58"/>
      <c r="AK107" s="59"/>
      <c r="AL107" s="60"/>
      <c r="AQ107" s="34"/>
      <c r="AU107" s="34"/>
      <c r="AX107" s="58"/>
      <c r="AY107" s="59"/>
      <c r="AZ107" s="60"/>
      <c r="BA107" s="58"/>
      <c r="BE107" s="34"/>
      <c r="BH107" s="58"/>
      <c r="BI107" s="59"/>
      <c r="BJ107" s="60"/>
      <c r="BK107" s="58"/>
      <c r="BL107" s="3"/>
      <c r="BM107" s="59"/>
      <c r="BN107" s="34"/>
      <c r="BQ107" s="58"/>
      <c r="BR107" s="59"/>
      <c r="BS107" s="60"/>
      <c r="BT107" s="58"/>
      <c r="BW107" s="34"/>
      <c r="CA107" s="34"/>
      <c r="CG107" s="58"/>
      <c r="CH107" s="59"/>
      <c r="CI107" s="60"/>
      <c r="CJ107" s="58"/>
      <c r="CN107" s="34"/>
      <c r="CQ107" s="58"/>
      <c r="CR107" s="59"/>
      <c r="CS107" s="60"/>
      <c r="CT107" s="58"/>
      <c r="CU107" s="3"/>
      <c r="CV107" s="59"/>
      <c r="CW107" s="34"/>
      <c r="CZ107" s="58"/>
      <c r="DA107" s="59"/>
      <c r="DB107" s="60"/>
      <c r="DC107" s="58"/>
      <c r="DF107" s="34"/>
      <c r="DI107" s="58"/>
      <c r="DJ107" s="59"/>
      <c r="DK107" s="60"/>
      <c r="DL107" s="58"/>
    </row>
    <row r="108" spans="3:116" x14ac:dyDescent="0.25">
      <c r="C108" s="58"/>
      <c r="D108" s="59"/>
      <c r="E108" s="60"/>
      <c r="F108" s="58"/>
      <c r="G108" s="3"/>
      <c r="H108" s="59"/>
      <c r="I108" s="59"/>
      <c r="J108" s="59"/>
      <c r="K108" s="59"/>
      <c r="L108" s="34"/>
      <c r="O108" s="58"/>
      <c r="P108" s="59"/>
      <c r="Q108" s="60"/>
      <c r="R108" s="58"/>
      <c r="S108" s="3"/>
      <c r="T108" s="3"/>
      <c r="U108" s="3"/>
      <c r="V108" s="59"/>
      <c r="W108" s="59"/>
      <c r="X108" s="59"/>
      <c r="Y108" s="59"/>
      <c r="Z108" s="34"/>
      <c r="AC108" s="58"/>
      <c r="AD108" s="59"/>
      <c r="AE108" s="60"/>
      <c r="AF108" s="58"/>
      <c r="AG108" s="59"/>
      <c r="AH108" s="59"/>
      <c r="AI108" s="59"/>
      <c r="AJ108" s="58"/>
      <c r="AK108" s="59"/>
      <c r="AL108" s="60"/>
      <c r="AQ108" s="34"/>
      <c r="AU108" s="34"/>
      <c r="AX108" s="58"/>
      <c r="AY108" s="59"/>
      <c r="AZ108" s="60"/>
      <c r="BA108" s="58"/>
      <c r="BE108" s="34"/>
      <c r="BH108" s="58"/>
      <c r="BI108" s="59"/>
      <c r="BJ108" s="60"/>
      <c r="BK108" s="58"/>
      <c r="BL108" s="3"/>
      <c r="BM108" s="59"/>
      <c r="BN108" s="34"/>
      <c r="BQ108" s="58"/>
      <c r="BR108" s="59"/>
      <c r="BS108" s="60"/>
      <c r="BT108" s="58"/>
      <c r="BW108" s="34"/>
      <c r="CA108" s="34"/>
      <c r="CG108" s="58"/>
      <c r="CH108" s="59"/>
      <c r="CI108" s="60"/>
      <c r="CJ108" s="58"/>
      <c r="CN108" s="34"/>
      <c r="CQ108" s="58"/>
      <c r="CR108" s="59"/>
      <c r="CS108" s="60"/>
      <c r="CT108" s="58"/>
      <c r="CU108" s="3"/>
      <c r="CV108" s="59"/>
      <c r="CW108" s="34"/>
      <c r="CZ108" s="58"/>
      <c r="DA108" s="59"/>
      <c r="DB108" s="60"/>
      <c r="DC108" s="58"/>
      <c r="DF108" s="34"/>
      <c r="DI108" s="58"/>
      <c r="DJ108" s="59"/>
      <c r="DK108" s="60"/>
      <c r="DL108" s="58"/>
    </row>
    <row r="109" spans="3:116" x14ac:dyDescent="0.25">
      <c r="C109" s="58"/>
      <c r="D109" s="59"/>
      <c r="E109" s="60"/>
      <c r="F109" s="58"/>
      <c r="G109" s="3"/>
      <c r="H109" s="59"/>
      <c r="I109" s="59"/>
      <c r="J109" s="59"/>
      <c r="K109" s="59"/>
      <c r="L109" s="34"/>
      <c r="O109" s="58"/>
      <c r="P109" s="59"/>
      <c r="Q109" s="60"/>
      <c r="R109" s="58"/>
      <c r="S109" s="3"/>
      <c r="T109" s="3"/>
      <c r="U109" s="3"/>
      <c r="V109" s="59"/>
      <c r="W109" s="59"/>
      <c r="X109" s="59"/>
      <c r="Y109" s="59"/>
      <c r="Z109" s="34"/>
      <c r="AC109" s="58"/>
      <c r="AD109" s="59"/>
      <c r="AE109" s="60"/>
      <c r="AF109" s="58"/>
      <c r="AG109" s="59"/>
      <c r="AH109" s="59"/>
      <c r="AI109" s="59"/>
      <c r="AJ109" s="58"/>
      <c r="AK109" s="59"/>
      <c r="AL109" s="60"/>
      <c r="AQ109" s="34"/>
      <c r="AU109" s="34"/>
      <c r="AX109" s="58"/>
      <c r="AY109" s="59"/>
      <c r="AZ109" s="60"/>
      <c r="BA109" s="58"/>
      <c r="BE109" s="34"/>
      <c r="BH109" s="58"/>
      <c r="BI109" s="59"/>
      <c r="BJ109" s="60"/>
      <c r="BK109" s="58"/>
      <c r="BL109" s="3"/>
      <c r="BM109" s="59"/>
      <c r="BN109" s="34"/>
      <c r="BQ109" s="58"/>
      <c r="BR109" s="59"/>
      <c r="BS109" s="60"/>
      <c r="BT109" s="58"/>
      <c r="BW109" s="34"/>
      <c r="CA109" s="34"/>
      <c r="CG109" s="58"/>
      <c r="CH109" s="59"/>
      <c r="CI109" s="60"/>
      <c r="CJ109" s="58"/>
      <c r="CN109" s="34"/>
      <c r="CQ109" s="58"/>
      <c r="CR109" s="59"/>
      <c r="CS109" s="60"/>
      <c r="CT109" s="58"/>
      <c r="CU109" s="3"/>
      <c r="CV109" s="59"/>
      <c r="CW109" s="34"/>
      <c r="CZ109" s="58"/>
      <c r="DA109" s="59"/>
      <c r="DB109" s="60"/>
      <c r="DC109" s="58"/>
      <c r="DF109" s="34"/>
      <c r="DI109" s="58"/>
      <c r="DJ109" s="59"/>
      <c r="DK109" s="60"/>
      <c r="DL109" s="58"/>
    </row>
    <row r="110" spans="3:116" x14ac:dyDescent="0.25">
      <c r="C110" s="58"/>
      <c r="D110" s="59"/>
      <c r="E110" s="60"/>
      <c r="F110" s="58"/>
      <c r="G110" s="3"/>
      <c r="H110" s="59"/>
      <c r="I110" s="59"/>
      <c r="J110" s="59"/>
      <c r="K110" s="59"/>
      <c r="L110" s="34"/>
      <c r="O110" s="58"/>
      <c r="P110" s="59"/>
      <c r="Q110" s="60"/>
      <c r="R110" s="58"/>
      <c r="S110" s="3"/>
      <c r="T110" s="3"/>
      <c r="U110" s="3"/>
      <c r="V110" s="59"/>
      <c r="W110" s="59"/>
      <c r="X110" s="59"/>
      <c r="Y110" s="59"/>
      <c r="Z110" s="34"/>
      <c r="AC110" s="58"/>
      <c r="AD110" s="59"/>
      <c r="AE110" s="60"/>
      <c r="AF110" s="58"/>
      <c r="AG110" s="59"/>
      <c r="AH110" s="59"/>
      <c r="AI110" s="59"/>
      <c r="AJ110" s="58"/>
      <c r="AK110" s="59"/>
      <c r="AL110" s="60"/>
      <c r="AQ110" s="34"/>
      <c r="AU110" s="34"/>
      <c r="AX110" s="58"/>
      <c r="AY110" s="59"/>
      <c r="AZ110" s="60"/>
      <c r="BA110" s="58"/>
      <c r="BE110" s="34"/>
      <c r="BH110" s="58"/>
      <c r="BI110" s="59"/>
      <c r="BJ110" s="60"/>
      <c r="BK110" s="58"/>
      <c r="BL110" s="3"/>
      <c r="BM110" s="59"/>
      <c r="BN110" s="34"/>
      <c r="BQ110" s="58"/>
      <c r="BR110" s="59"/>
      <c r="BS110" s="60"/>
      <c r="BT110" s="58"/>
      <c r="BW110" s="34"/>
      <c r="CA110" s="34"/>
      <c r="CG110" s="58"/>
      <c r="CH110" s="59"/>
      <c r="CI110" s="60"/>
      <c r="CJ110" s="58"/>
      <c r="CN110" s="34"/>
      <c r="CQ110" s="58"/>
      <c r="CR110" s="59"/>
      <c r="CS110" s="60"/>
      <c r="CT110" s="58"/>
      <c r="CU110" s="3"/>
      <c r="CV110" s="59"/>
      <c r="CW110" s="34"/>
      <c r="CZ110" s="58"/>
      <c r="DA110" s="59"/>
      <c r="DB110" s="60"/>
      <c r="DC110" s="58"/>
      <c r="DF110" s="34"/>
      <c r="DI110" s="58"/>
      <c r="DJ110" s="59"/>
      <c r="DK110" s="60"/>
      <c r="DL110" s="58"/>
    </row>
    <row r="111" spans="3:116" x14ac:dyDescent="0.25">
      <c r="C111" s="58"/>
      <c r="D111" s="59"/>
      <c r="E111" s="60"/>
      <c r="F111" s="58"/>
      <c r="G111" s="3"/>
      <c r="H111" s="59"/>
      <c r="I111" s="59"/>
      <c r="J111" s="59"/>
      <c r="K111" s="59"/>
      <c r="L111" s="34"/>
      <c r="O111" s="58"/>
      <c r="P111" s="59"/>
      <c r="Q111" s="60"/>
      <c r="R111" s="58"/>
      <c r="S111" s="3"/>
      <c r="T111" s="3"/>
      <c r="U111" s="3"/>
      <c r="V111" s="59"/>
      <c r="W111" s="59"/>
      <c r="X111" s="59"/>
      <c r="Y111" s="59"/>
      <c r="Z111" s="34"/>
      <c r="AC111" s="58"/>
      <c r="AD111" s="59"/>
      <c r="AE111" s="60"/>
      <c r="AF111" s="58"/>
      <c r="AG111" s="59"/>
      <c r="AH111" s="59"/>
      <c r="AI111" s="59"/>
      <c r="AJ111" s="58"/>
      <c r="AK111" s="59"/>
      <c r="AL111" s="60"/>
      <c r="AQ111" s="34"/>
      <c r="AU111" s="34"/>
      <c r="AX111" s="58"/>
      <c r="AY111" s="59"/>
      <c r="AZ111" s="60"/>
      <c r="BA111" s="58"/>
      <c r="BE111" s="34"/>
      <c r="BH111" s="58"/>
      <c r="BI111" s="59"/>
      <c r="BJ111" s="60"/>
      <c r="BK111" s="58"/>
      <c r="BL111" s="3"/>
      <c r="BM111" s="59"/>
      <c r="BN111" s="34"/>
      <c r="BQ111" s="58"/>
      <c r="BR111" s="59"/>
      <c r="BS111" s="60"/>
      <c r="BT111" s="58"/>
      <c r="BW111" s="34"/>
      <c r="CA111" s="34"/>
      <c r="CG111" s="58"/>
      <c r="CH111" s="59"/>
      <c r="CI111" s="60"/>
      <c r="CJ111" s="58"/>
      <c r="CN111" s="34"/>
      <c r="CQ111" s="58"/>
      <c r="CR111" s="59"/>
      <c r="CS111" s="60"/>
      <c r="CT111" s="58"/>
      <c r="CU111" s="3"/>
      <c r="CV111" s="59"/>
      <c r="CW111" s="34"/>
      <c r="CZ111" s="58"/>
      <c r="DA111" s="59"/>
      <c r="DB111" s="60"/>
      <c r="DC111" s="58"/>
      <c r="DF111" s="34"/>
      <c r="DI111" s="58"/>
      <c r="DJ111" s="59"/>
      <c r="DK111" s="60"/>
      <c r="DL111" s="58"/>
    </row>
    <row r="112" spans="3:116" x14ac:dyDescent="0.25">
      <c r="C112" s="58"/>
      <c r="D112" s="59"/>
      <c r="E112" s="60"/>
      <c r="F112" s="58"/>
      <c r="G112" s="3"/>
      <c r="H112" s="59"/>
      <c r="I112" s="59"/>
      <c r="J112" s="59"/>
      <c r="K112" s="59"/>
      <c r="O112" s="58"/>
      <c r="P112" s="59"/>
      <c r="Q112" s="60"/>
      <c r="R112" s="58"/>
      <c r="S112" s="3"/>
      <c r="T112" s="3"/>
      <c r="U112" s="3"/>
      <c r="V112" s="59"/>
      <c r="W112" s="59"/>
      <c r="X112" s="59"/>
      <c r="Y112" s="59"/>
      <c r="AC112" s="58"/>
      <c r="AD112" s="59"/>
      <c r="AE112" s="60"/>
      <c r="AF112" s="58"/>
      <c r="AG112" s="59"/>
      <c r="AH112" s="59"/>
      <c r="AI112" s="59"/>
      <c r="AJ112" s="58"/>
      <c r="AK112" s="59"/>
      <c r="AL112" s="60"/>
      <c r="AX112" s="58"/>
      <c r="AY112" s="59"/>
      <c r="AZ112" s="60"/>
      <c r="BA112" s="58"/>
      <c r="BH112" s="58"/>
      <c r="BI112" s="59"/>
      <c r="BJ112" s="60"/>
      <c r="BK112" s="58"/>
      <c r="BL112" s="3"/>
      <c r="BM112" s="59"/>
      <c r="BQ112" s="58"/>
      <c r="BR112" s="59"/>
      <c r="BS112" s="60"/>
      <c r="BT112" s="58"/>
      <c r="CA112" s="34"/>
      <c r="CG112" s="58"/>
      <c r="CH112" s="59"/>
      <c r="CI112" s="60"/>
      <c r="CJ112" s="58"/>
      <c r="CQ112" s="58"/>
      <c r="CR112" s="59"/>
      <c r="CS112" s="60"/>
      <c r="CT112" s="58"/>
      <c r="CU112" s="3"/>
      <c r="CV112" s="59"/>
      <c r="CZ112" s="58"/>
      <c r="DA112" s="59"/>
      <c r="DB112" s="60"/>
      <c r="DC112" s="58"/>
      <c r="DI112" s="58"/>
      <c r="DJ112" s="59"/>
      <c r="DK112" s="60"/>
      <c r="DL112" s="58"/>
    </row>
    <row r="113" spans="3:116" x14ac:dyDescent="0.25">
      <c r="C113" s="58"/>
      <c r="D113" s="59"/>
      <c r="E113" s="60"/>
      <c r="F113" s="58"/>
      <c r="G113" s="3"/>
      <c r="H113" s="59"/>
      <c r="I113" s="59"/>
      <c r="J113" s="59"/>
      <c r="K113" s="59"/>
      <c r="O113" s="58"/>
      <c r="P113" s="59"/>
      <c r="Q113" s="60"/>
      <c r="R113" s="58"/>
      <c r="S113" s="3"/>
      <c r="T113" s="3"/>
      <c r="U113" s="3"/>
      <c r="V113" s="59"/>
      <c r="W113" s="59"/>
      <c r="X113" s="59"/>
      <c r="Y113" s="59"/>
      <c r="AC113" s="58"/>
      <c r="AD113" s="59"/>
      <c r="AE113" s="60"/>
      <c r="AF113" s="58"/>
      <c r="AG113" s="59"/>
      <c r="AH113" s="59"/>
      <c r="AI113" s="59"/>
      <c r="AJ113" s="58"/>
      <c r="AK113" s="59"/>
      <c r="AL113" s="60"/>
      <c r="AX113" s="58"/>
      <c r="AY113" s="59"/>
      <c r="AZ113" s="60"/>
      <c r="BA113" s="58"/>
      <c r="BH113" s="58"/>
      <c r="BI113" s="59"/>
      <c r="BJ113" s="60"/>
      <c r="BK113" s="58"/>
      <c r="BL113" s="3"/>
      <c r="BM113" s="59"/>
      <c r="BQ113" s="58"/>
      <c r="BR113" s="59"/>
      <c r="BS113" s="60"/>
      <c r="BT113" s="58"/>
      <c r="CA113" s="34"/>
      <c r="CG113" s="58"/>
      <c r="CH113" s="59"/>
      <c r="CI113" s="60"/>
      <c r="CJ113" s="58"/>
      <c r="CQ113" s="58"/>
      <c r="CR113" s="59"/>
      <c r="CS113" s="60"/>
      <c r="CT113" s="58"/>
      <c r="CU113" s="3"/>
      <c r="CV113" s="59"/>
      <c r="CZ113" s="58"/>
      <c r="DA113" s="59"/>
      <c r="DB113" s="60"/>
      <c r="DC113" s="58"/>
      <c r="DI113" s="58"/>
      <c r="DJ113" s="59"/>
      <c r="DK113" s="60"/>
      <c r="DL113" s="58"/>
    </row>
    <row r="114" spans="3:116" x14ac:dyDescent="0.25">
      <c r="C114" s="58"/>
      <c r="D114" s="59"/>
      <c r="E114" s="60"/>
      <c r="F114" s="58"/>
      <c r="G114" s="3"/>
      <c r="H114" s="59"/>
      <c r="I114" s="59"/>
      <c r="J114" s="59"/>
      <c r="K114" s="59"/>
      <c r="O114" s="58"/>
      <c r="P114" s="59"/>
      <c r="Q114" s="60"/>
      <c r="R114" s="58"/>
      <c r="S114" s="3"/>
      <c r="T114" s="3"/>
      <c r="U114" s="3"/>
      <c r="V114" s="59"/>
      <c r="W114" s="59"/>
      <c r="X114" s="59"/>
      <c r="Y114" s="59"/>
      <c r="AC114" s="58"/>
      <c r="AD114" s="59"/>
      <c r="AE114" s="60"/>
      <c r="AF114" s="58"/>
      <c r="AG114" s="59"/>
      <c r="AH114" s="59"/>
      <c r="AI114" s="59"/>
      <c r="AJ114" s="58"/>
      <c r="AK114" s="59"/>
      <c r="AL114" s="60"/>
      <c r="AX114" s="58"/>
      <c r="AY114" s="59"/>
      <c r="AZ114" s="60"/>
      <c r="BA114" s="58"/>
      <c r="BH114" s="58"/>
      <c r="BI114" s="59"/>
      <c r="BJ114" s="60"/>
      <c r="BK114" s="58"/>
      <c r="BL114" s="3"/>
      <c r="BM114" s="59"/>
      <c r="BQ114" s="58"/>
      <c r="BR114" s="59"/>
      <c r="BS114" s="60"/>
      <c r="BT114" s="58"/>
      <c r="CA114" s="34"/>
      <c r="CG114" s="58"/>
      <c r="CH114" s="59"/>
      <c r="CI114" s="60"/>
      <c r="CJ114" s="58"/>
      <c r="CQ114" s="58"/>
      <c r="CR114" s="59"/>
      <c r="CS114" s="60"/>
      <c r="CT114" s="58"/>
      <c r="CU114" s="3"/>
      <c r="CV114" s="59"/>
      <c r="CZ114" s="58"/>
      <c r="DA114" s="59"/>
      <c r="DB114" s="60"/>
      <c r="DC114" s="58"/>
      <c r="DI114" s="58"/>
      <c r="DJ114" s="59"/>
      <c r="DK114" s="60"/>
      <c r="DL114" s="58"/>
    </row>
    <row r="115" spans="3:116" x14ac:dyDescent="0.25">
      <c r="C115" s="58"/>
      <c r="D115" s="59"/>
      <c r="E115" s="60"/>
      <c r="F115" s="58"/>
      <c r="G115" s="3"/>
      <c r="H115" s="59"/>
      <c r="I115" s="59"/>
      <c r="J115" s="59"/>
      <c r="K115" s="59"/>
      <c r="O115" s="58"/>
      <c r="P115" s="59"/>
      <c r="Q115" s="60"/>
      <c r="R115" s="58"/>
      <c r="S115" s="3"/>
      <c r="T115" s="3"/>
      <c r="U115" s="3"/>
      <c r="V115" s="59"/>
      <c r="W115" s="59"/>
      <c r="X115" s="59"/>
      <c r="Y115" s="59"/>
      <c r="AC115" s="58"/>
      <c r="AD115" s="59"/>
      <c r="AE115" s="60"/>
      <c r="AF115" s="58"/>
      <c r="AG115" s="59"/>
      <c r="AH115" s="59"/>
      <c r="AI115" s="59"/>
      <c r="AJ115" s="58"/>
      <c r="AK115" s="59"/>
      <c r="AL115" s="60"/>
      <c r="AX115" s="58"/>
      <c r="AY115" s="59"/>
      <c r="AZ115" s="60"/>
      <c r="BA115" s="58"/>
      <c r="BH115" s="58"/>
      <c r="BI115" s="59"/>
      <c r="BJ115" s="60"/>
      <c r="BK115" s="58"/>
      <c r="BL115" s="3"/>
      <c r="BM115" s="59"/>
      <c r="BQ115" s="58"/>
      <c r="BR115" s="59"/>
      <c r="BS115" s="60"/>
      <c r="BT115" s="58"/>
      <c r="CA115" s="34"/>
      <c r="CG115" s="58"/>
      <c r="CH115" s="59"/>
      <c r="CI115" s="60"/>
      <c r="CJ115" s="58"/>
      <c r="CQ115" s="58"/>
      <c r="CR115" s="59"/>
      <c r="CS115" s="60"/>
      <c r="CT115" s="58"/>
      <c r="CU115" s="3"/>
      <c r="CV115" s="59"/>
      <c r="CZ115" s="58"/>
      <c r="DA115" s="59"/>
      <c r="DB115" s="60"/>
      <c r="DC115" s="58"/>
      <c r="DI115" s="58"/>
      <c r="DJ115" s="59"/>
      <c r="DK115" s="60"/>
      <c r="DL115" s="58"/>
    </row>
    <row r="116" spans="3:116" x14ac:dyDescent="0.25">
      <c r="C116" s="58"/>
      <c r="D116" s="59"/>
      <c r="E116" s="60"/>
      <c r="F116" s="58"/>
      <c r="G116" s="3"/>
      <c r="H116" s="59"/>
      <c r="I116" s="59"/>
      <c r="J116" s="59"/>
      <c r="K116" s="59"/>
      <c r="O116" s="58"/>
      <c r="P116" s="59"/>
      <c r="Q116" s="60"/>
      <c r="R116" s="58"/>
      <c r="S116" s="3"/>
      <c r="T116" s="3"/>
      <c r="U116" s="3"/>
      <c r="V116" s="59"/>
      <c r="W116" s="59"/>
      <c r="X116" s="59"/>
      <c r="Y116" s="59"/>
      <c r="AC116" s="58"/>
      <c r="AD116" s="59"/>
      <c r="AE116" s="60"/>
      <c r="AF116" s="58"/>
      <c r="AG116" s="59"/>
      <c r="AH116" s="59"/>
      <c r="AI116" s="59"/>
      <c r="AJ116" s="58"/>
      <c r="AK116" s="59"/>
      <c r="AL116" s="60"/>
      <c r="AX116" s="58"/>
      <c r="AY116" s="59"/>
      <c r="AZ116" s="60"/>
      <c r="BA116" s="58"/>
      <c r="BH116" s="58"/>
      <c r="BI116" s="59"/>
      <c r="BJ116" s="60"/>
      <c r="BK116" s="58"/>
      <c r="BL116" s="3"/>
      <c r="BM116" s="59"/>
      <c r="BQ116" s="58"/>
      <c r="BR116" s="59"/>
      <c r="BS116" s="60"/>
      <c r="BT116" s="58"/>
      <c r="CA116" s="34"/>
      <c r="CG116" s="58"/>
      <c r="CH116" s="59"/>
      <c r="CI116" s="60"/>
      <c r="CJ116" s="58"/>
      <c r="CQ116" s="58"/>
      <c r="CR116" s="59"/>
      <c r="CS116" s="60"/>
      <c r="CT116" s="58"/>
      <c r="CU116" s="3"/>
      <c r="CV116" s="59"/>
      <c r="CZ116" s="58"/>
      <c r="DA116" s="59"/>
      <c r="DB116" s="60"/>
      <c r="DC116" s="58"/>
      <c r="DI116" s="58"/>
      <c r="DJ116" s="59"/>
      <c r="DK116" s="60"/>
      <c r="DL116" s="58"/>
    </row>
    <row r="117" spans="3:116" x14ac:dyDescent="0.25">
      <c r="C117" s="58"/>
      <c r="D117" s="59"/>
      <c r="E117" s="60"/>
      <c r="F117" s="58"/>
      <c r="G117" s="3"/>
      <c r="H117" s="59"/>
      <c r="I117" s="59"/>
      <c r="J117" s="59"/>
      <c r="K117" s="59"/>
      <c r="O117" s="58"/>
      <c r="P117" s="59"/>
      <c r="Q117" s="60"/>
      <c r="R117" s="58"/>
      <c r="S117" s="3"/>
      <c r="T117" s="3"/>
      <c r="U117" s="3"/>
      <c r="V117" s="59"/>
      <c r="W117" s="59"/>
      <c r="X117" s="59"/>
      <c r="Y117" s="59"/>
      <c r="AC117" s="58"/>
      <c r="AD117" s="59"/>
      <c r="AE117" s="60"/>
      <c r="AF117" s="58"/>
      <c r="AG117" s="59"/>
      <c r="AH117" s="59"/>
      <c r="AI117" s="59"/>
      <c r="AJ117" s="58"/>
      <c r="AK117" s="59"/>
      <c r="AL117" s="60"/>
      <c r="AX117" s="58"/>
      <c r="AY117" s="59"/>
      <c r="AZ117" s="60"/>
      <c r="BA117" s="58"/>
      <c r="BH117" s="58"/>
      <c r="BI117" s="59"/>
      <c r="BJ117" s="60"/>
      <c r="BK117" s="58"/>
      <c r="BL117" s="3"/>
      <c r="BM117" s="59"/>
      <c r="BQ117" s="58"/>
      <c r="BR117" s="59"/>
      <c r="BS117" s="60"/>
      <c r="BT117" s="58"/>
      <c r="CA117" s="34"/>
      <c r="CG117" s="58"/>
      <c r="CH117" s="59"/>
      <c r="CI117" s="60"/>
      <c r="CJ117" s="58"/>
      <c r="CQ117" s="58"/>
      <c r="CR117" s="59"/>
      <c r="CS117" s="60"/>
      <c r="CT117" s="58"/>
      <c r="CU117" s="3"/>
      <c r="CV117" s="59"/>
      <c r="CZ117" s="58"/>
      <c r="DA117" s="59"/>
      <c r="DB117" s="60"/>
      <c r="DC117" s="58"/>
      <c r="DI117" s="58"/>
      <c r="DJ117" s="59"/>
      <c r="DK117" s="60"/>
      <c r="DL117" s="58"/>
    </row>
    <row r="118" spans="3:116" x14ac:dyDescent="0.25">
      <c r="C118" s="58"/>
      <c r="D118" s="59"/>
      <c r="E118" s="60"/>
      <c r="F118" s="58"/>
      <c r="G118" s="3"/>
      <c r="H118" s="59"/>
      <c r="I118" s="59"/>
      <c r="J118" s="59"/>
      <c r="K118" s="59"/>
      <c r="O118" s="58"/>
      <c r="P118" s="59"/>
      <c r="Q118" s="60"/>
      <c r="R118" s="58"/>
      <c r="S118" s="3"/>
      <c r="T118" s="3"/>
      <c r="U118" s="3"/>
      <c r="V118" s="59"/>
      <c r="W118" s="59"/>
      <c r="X118" s="59"/>
      <c r="Y118" s="59"/>
      <c r="AC118" s="58"/>
      <c r="AD118" s="59"/>
      <c r="AE118" s="60"/>
      <c r="AF118" s="58"/>
      <c r="AG118" s="59"/>
      <c r="AH118" s="59"/>
      <c r="AI118" s="59"/>
      <c r="AJ118" s="58"/>
      <c r="AK118" s="59"/>
      <c r="AL118" s="60"/>
      <c r="AX118" s="58"/>
      <c r="AY118" s="59"/>
      <c r="AZ118" s="60"/>
      <c r="BA118" s="58"/>
      <c r="BH118" s="58"/>
      <c r="BI118" s="59"/>
      <c r="BJ118" s="60"/>
      <c r="BK118" s="58"/>
      <c r="BL118" s="3"/>
      <c r="BM118" s="59"/>
      <c r="BQ118" s="58"/>
      <c r="BR118" s="59"/>
      <c r="BS118" s="60"/>
      <c r="BT118" s="58"/>
      <c r="CA118" s="34"/>
      <c r="CG118" s="58"/>
      <c r="CH118" s="59"/>
      <c r="CI118" s="60"/>
      <c r="CJ118" s="58"/>
      <c r="CQ118" s="58"/>
      <c r="CR118" s="59"/>
      <c r="CS118" s="60"/>
      <c r="CT118" s="58"/>
      <c r="CU118" s="3"/>
      <c r="CV118" s="59"/>
      <c r="CZ118" s="58"/>
      <c r="DA118" s="59"/>
      <c r="DB118" s="60"/>
      <c r="DC118" s="58"/>
      <c r="DI118" s="58"/>
      <c r="DJ118" s="59"/>
      <c r="DK118" s="60"/>
      <c r="DL118" s="58"/>
    </row>
    <row r="119" spans="3:116" x14ac:dyDescent="0.25">
      <c r="C119" s="58"/>
      <c r="D119" s="59"/>
      <c r="E119" s="60"/>
      <c r="F119" s="58"/>
      <c r="G119" s="3"/>
      <c r="H119" s="59"/>
      <c r="I119" s="59"/>
      <c r="J119" s="59"/>
      <c r="K119" s="59"/>
      <c r="O119" s="58"/>
      <c r="P119" s="59"/>
      <c r="Q119" s="60"/>
      <c r="R119" s="58"/>
      <c r="S119" s="3"/>
      <c r="T119" s="3"/>
      <c r="U119" s="3"/>
      <c r="V119" s="59"/>
      <c r="W119" s="59"/>
      <c r="X119" s="59"/>
      <c r="Y119" s="59"/>
      <c r="AC119" s="58"/>
      <c r="AD119" s="59"/>
      <c r="AE119" s="60"/>
      <c r="AF119" s="58"/>
      <c r="AG119" s="59"/>
      <c r="AH119" s="59"/>
      <c r="AI119" s="59"/>
      <c r="AJ119" s="58"/>
      <c r="AK119" s="59"/>
      <c r="AL119" s="60"/>
      <c r="AX119" s="58"/>
      <c r="AY119" s="59"/>
      <c r="AZ119" s="60"/>
      <c r="BA119" s="58"/>
      <c r="BH119" s="58"/>
      <c r="BI119" s="59"/>
      <c r="BJ119" s="60"/>
      <c r="BK119" s="58"/>
      <c r="BL119" s="3"/>
      <c r="BM119" s="59"/>
      <c r="BQ119" s="58"/>
      <c r="BR119" s="59"/>
      <c r="BS119" s="60"/>
      <c r="BT119" s="58"/>
      <c r="CA119" s="34"/>
      <c r="CG119" s="58"/>
      <c r="CH119" s="59"/>
      <c r="CI119" s="60"/>
      <c r="CJ119" s="58"/>
      <c r="CQ119" s="58"/>
      <c r="CR119" s="59"/>
      <c r="CS119" s="60"/>
      <c r="CT119" s="58"/>
      <c r="CU119" s="3"/>
      <c r="CV119" s="59"/>
      <c r="CZ119" s="58"/>
      <c r="DA119" s="59"/>
      <c r="DB119" s="60"/>
      <c r="DC119" s="58"/>
      <c r="DI119" s="58"/>
      <c r="DJ119" s="59"/>
      <c r="DK119" s="60"/>
      <c r="DL119" s="58"/>
    </row>
    <row r="120" spans="3:116" x14ac:dyDescent="0.25">
      <c r="C120" s="219"/>
      <c r="D120" s="219"/>
      <c r="E120" s="219"/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58"/>
      <c r="AI120" s="58"/>
      <c r="AJ120" s="219"/>
      <c r="AK120" s="219"/>
      <c r="AL120" s="219"/>
      <c r="AX120" s="219"/>
      <c r="AY120" s="219"/>
      <c r="AZ120" s="219"/>
      <c r="BE120" s="34"/>
      <c r="BL120" s="34"/>
      <c r="BN120" s="34"/>
      <c r="BQ120" s="219"/>
      <c r="BR120" s="219"/>
      <c r="BS120" s="219"/>
      <c r="BW120" s="34"/>
      <c r="CA120" s="34"/>
      <c r="CG120" s="219"/>
      <c r="CH120" s="219"/>
      <c r="CI120" s="219"/>
      <c r="CN120" s="34"/>
      <c r="CU120" s="34"/>
      <c r="CW120" s="34"/>
      <c r="CZ120" s="219"/>
      <c r="DA120" s="219"/>
      <c r="DB120" s="219"/>
      <c r="DF120" s="34"/>
      <c r="DI120" s="219"/>
      <c r="DJ120" s="219"/>
      <c r="DK120" s="219"/>
    </row>
    <row r="121" spans="3:116" x14ac:dyDescent="0.25">
      <c r="C121" s="58"/>
      <c r="D121" s="59"/>
      <c r="E121" s="60"/>
      <c r="F121" s="58"/>
      <c r="G121" s="3"/>
      <c r="H121" s="59"/>
      <c r="I121" s="59"/>
      <c r="J121" s="59"/>
      <c r="K121" s="59"/>
      <c r="O121" s="58"/>
      <c r="P121" s="59"/>
      <c r="Q121" s="60"/>
      <c r="R121" s="58"/>
      <c r="S121" s="3"/>
      <c r="T121" s="3"/>
      <c r="U121" s="3"/>
      <c r="V121" s="59"/>
      <c r="W121" s="59"/>
      <c r="X121" s="59"/>
      <c r="Y121" s="59"/>
      <c r="AC121" s="58"/>
      <c r="AD121" s="59"/>
      <c r="AE121" s="60"/>
      <c r="AF121" s="58"/>
      <c r="AG121" s="59"/>
      <c r="AH121" s="59"/>
      <c r="AI121" s="59"/>
      <c r="AJ121" s="58"/>
      <c r="AK121" s="59"/>
      <c r="AL121" s="60"/>
      <c r="AX121" s="58"/>
      <c r="AY121" s="59"/>
      <c r="AZ121" s="60"/>
      <c r="BA121" s="58"/>
      <c r="BH121" s="58"/>
      <c r="BI121" s="59"/>
      <c r="BJ121" s="60"/>
      <c r="BK121" s="58"/>
      <c r="BL121" s="3"/>
      <c r="BM121" s="59"/>
      <c r="BQ121" s="58"/>
      <c r="BR121" s="59"/>
      <c r="BS121" s="60"/>
      <c r="BT121" s="58"/>
      <c r="CA121" s="34"/>
      <c r="CG121" s="58"/>
      <c r="CH121" s="59"/>
      <c r="CI121" s="60"/>
      <c r="CJ121" s="58"/>
      <c r="CQ121" s="58"/>
      <c r="CR121" s="59"/>
      <c r="CS121" s="60"/>
      <c r="CT121" s="58"/>
      <c r="CU121" s="3"/>
      <c r="CV121" s="59"/>
      <c r="CZ121" s="58"/>
      <c r="DA121" s="59"/>
      <c r="DB121" s="60"/>
      <c r="DC121" s="58"/>
      <c r="DI121" s="58"/>
      <c r="DJ121" s="59"/>
      <c r="DK121" s="60"/>
      <c r="DL121" s="58"/>
    </row>
    <row r="122" spans="3:116" x14ac:dyDescent="0.25">
      <c r="C122" s="58"/>
      <c r="D122" s="59"/>
      <c r="E122" s="60"/>
      <c r="F122" s="58"/>
      <c r="G122" s="3"/>
      <c r="H122" s="59"/>
      <c r="I122" s="59"/>
      <c r="J122" s="59"/>
      <c r="K122" s="59"/>
      <c r="O122" s="58"/>
      <c r="P122" s="59"/>
      <c r="Q122" s="60"/>
      <c r="R122" s="58"/>
      <c r="S122" s="3"/>
      <c r="T122" s="3"/>
      <c r="U122" s="3"/>
      <c r="V122" s="59"/>
      <c r="W122" s="59"/>
      <c r="X122" s="59"/>
      <c r="Y122" s="59"/>
      <c r="AC122" s="58"/>
      <c r="AD122" s="59"/>
      <c r="AE122" s="60"/>
      <c r="AF122" s="58"/>
      <c r="AG122" s="59"/>
      <c r="AH122" s="59"/>
      <c r="AI122" s="59"/>
      <c r="AJ122" s="58"/>
      <c r="AK122" s="59"/>
      <c r="AL122" s="60"/>
      <c r="AX122" s="58"/>
      <c r="AY122" s="59"/>
      <c r="AZ122" s="60"/>
      <c r="BA122" s="58"/>
      <c r="BH122" s="58"/>
      <c r="BI122" s="59"/>
      <c r="BJ122" s="60"/>
      <c r="BK122" s="58"/>
      <c r="BL122" s="3"/>
      <c r="BM122" s="59"/>
      <c r="BQ122" s="58"/>
      <c r="BR122" s="59"/>
      <c r="BS122" s="60"/>
      <c r="BT122" s="58"/>
      <c r="CA122" s="34"/>
      <c r="CG122" s="58"/>
      <c r="CH122" s="59"/>
      <c r="CI122" s="60"/>
      <c r="CJ122" s="58"/>
      <c r="CQ122" s="58"/>
      <c r="CR122" s="59"/>
      <c r="CS122" s="60"/>
      <c r="CT122" s="58"/>
      <c r="CU122" s="3"/>
      <c r="CV122" s="59"/>
      <c r="CZ122" s="58"/>
      <c r="DA122" s="59"/>
      <c r="DB122" s="60"/>
      <c r="DC122" s="58"/>
      <c r="DI122" s="58"/>
      <c r="DJ122" s="59"/>
      <c r="DK122" s="60"/>
      <c r="DL122" s="58"/>
    </row>
    <row r="123" spans="3:116" x14ac:dyDescent="0.25">
      <c r="C123" s="58"/>
      <c r="D123" s="59"/>
      <c r="E123" s="60"/>
      <c r="F123" s="58"/>
      <c r="G123" s="3"/>
      <c r="H123" s="59"/>
      <c r="I123" s="59"/>
      <c r="J123" s="59"/>
      <c r="K123" s="59"/>
      <c r="O123" s="58"/>
      <c r="P123" s="59"/>
      <c r="Q123" s="60"/>
      <c r="R123" s="58"/>
      <c r="S123" s="3"/>
      <c r="T123" s="3"/>
      <c r="U123" s="3"/>
      <c r="V123" s="59"/>
      <c r="W123" s="59"/>
      <c r="X123" s="59"/>
      <c r="Y123" s="59"/>
      <c r="AC123" s="58"/>
      <c r="AD123" s="59"/>
      <c r="AE123" s="60"/>
      <c r="AF123" s="58"/>
      <c r="AG123" s="59"/>
      <c r="AH123" s="59"/>
      <c r="AI123" s="59"/>
      <c r="AJ123" s="58"/>
      <c r="AK123" s="59"/>
      <c r="AL123" s="60"/>
      <c r="AX123" s="58"/>
      <c r="AY123" s="59"/>
      <c r="AZ123" s="60"/>
      <c r="BA123" s="58"/>
      <c r="BH123" s="58"/>
      <c r="BI123" s="59"/>
      <c r="BJ123" s="60"/>
      <c r="BK123" s="58"/>
      <c r="BL123" s="3"/>
      <c r="BM123" s="59"/>
      <c r="BQ123" s="58"/>
      <c r="BR123" s="59"/>
      <c r="BS123" s="60"/>
      <c r="BT123" s="58"/>
      <c r="CA123" s="34"/>
      <c r="CG123" s="58"/>
      <c r="CH123" s="59"/>
      <c r="CI123" s="60"/>
      <c r="CJ123" s="58"/>
      <c r="CQ123" s="58"/>
      <c r="CR123" s="59"/>
      <c r="CS123" s="60"/>
      <c r="CT123" s="58"/>
      <c r="CU123" s="3"/>
      <c r="CV123" s="59"/>
      <c r="CZ123" s="58"/>
      <c r="DA123" s="59"/>
      <c r="DB123" s="60"/>
      <c r="DC123" s="58"/>
      <c r="DI123" s="58"/>
      <c r="DJ123" s="59"/>
      <c r="DK123" s="60"/>
      <c r="DL123" s="58"/>
    </row>
    <row r="124" spans="3:116" x14ac:dyDescent="0.25">
      <c r="C124" s="58"/>
      <c r="D124" s="59"/>
      <c r="E124" s="60"/>
      <c r="F124" s="58"/>
      <c r="G124" s="3"/>
      <c r="H124" s="59"/>
      <c r="I124" s="59"/>
      <c r="J124" s="59"/>
      <c r="K124" s="59"/>
      <c r="O124" s="58"/>
      <c r="P124" s="59"/>
      <c r="Q124" s="60"/>
      <c r="R124" s="58"/>
      <c r="S124" s="3"/>
      <c r="T124" s="3"/>
      <c r="U124" s="3"/>
      <c r="V124" s="59"/>
      <c r="W124" s="59"/>
      <c r="X124" s="59"/>
      <c r="Y124" s="59"/>
      <c r="AC124" s="58"/>
      <c r="AD124" s="59"/>
      <c r="AE124" s="60"/>
      <c r="AF124" s="58"/>
      <c r="AG124" s="59"/>
      <c r="AH124" s="59"/>
      <c r="AI124" s="59"/>
      <c r="AJ124" s="58"/>
      <c r="AK124" s="59"/>
      <c r="AL124" s="60"/>
      <c r="AX124" s="58"/>
      <c r="AY124" s="59"/>
      <c r="AZ124" s="60"/>
      <c r="BA124" s="58"/>
      <c r="BH124" s="58"/>
      <c r="BI124" s="59"/>
      <c r="BJ124" s="60"/>
      <c r="BK124" s="58"/>
      <c r="BL124" s="3"/>
      <c r="BM124" s="59"/>
      <c r="BQ124" s="58"/>
      <c r="BR124" s="59"/>
      <c r="BS124" s="60"/>
      <c r="BT124" s="58"/>
      <c r="CA124" s="34"/>
      <c r="CG124" s="58"/>
      <c r="CH124" s="59"/>
      <c r="CI124" s="60"/>
      <c r="CJ124" s="58"/>
      <c r="CQ124" s="58"/>
      <c r="CR124" s="59"/>
      <c r="CS124" s="60"/>
      <c r="CT124" s="58"/>
      <c r="CU124" s="3"/>
      <c r="CV124" s="59"/>
      <c r="CZ124" s="58"/>
      <c r="DA124" s="59"/>
      <c r="DB124" s="60"/>
      <c r="DC124" s="58"/>
      <c r="DI124" s="58"/>
      <c r="DJ124" s="59"/>
      <c r="DK124" s="60"/>
      <c r="DL124" s="58"/>
    </row>
    <row r="125" spans="3:116" x14ac:dyDescent="0.25">
      <c r="AJ125" s="58"/>
      <c r="AK125" s="59"/>
      <c r="AL125" s="60"/>
      <c r="CA125" s="34"/>
    </row>
    <row r="126" spans="3:116" x14ac:dyDescent="0.25">
      <c r="AJ126" s="58"/>
      <c r="AK126" s="59"/>
      <c r="AL126" s="60"/>
      <c r="CA126" s="34"/>
    </row>
    <row r="127" spans="3:116" x14ac:dyDescent="0.25">
      <c r="AJ127" s="58"/>
      <c r="AK127" s="59"/>
      <c r="AL127" s="58"/>
      <c r="CA127" s="34"/>
    </row>
    <row r="128" spans="3:116" x14ac:dyDescent="0.25">
      <c r="AJ128" s="219"/>
      <c r="AK128" s="219"/>
      <c r="AL128" s="219"/>
      <c r="CA128" s="34"/>
    </row>
    <row r="129" spans="36:79" x14ac:dyDescent="0.25">
      <c r="AJ129" s="58"/>
      <c r="AK129" s="59"/>
      <c r="AL129" s="60"/>
      <c r="CA129" s="34"/>
    </row>
    <row r="130" spans="36:79" x14ac:dyDescent="0.25">
      <c r="AJ130" s="58"/>
      <c r="AK130" s="59"/>
      <c r="AL130" s="60"/>
      <c r="CA130" s="34"/>
    </row>
    <row r="131" spans="36:79" x14ac:dyDescent="0.25">
      <c r="AJ131" s="58"/>
      <c r="AK131" s="59"/>
      <c r="AL131" s="60"/>
      <c r="CA131" s="34"/>
    </row>
    <row r="132" spans="36:79" x14ac:dyDescent="0.25">
      <c r="AJ132" s="58"/>
      <c r="AK132" s="59"/>
      <c r="AL132" s="60"/>
      <c r="CA132" s="34"/>
    </row>
    <row r="133" spans="36:79" x14ac:dyDescent="0.25">
      <c r="AJ133" s="58"/>
      <c r="CA133" s="34"/>
    </row>
    <row r="134" spans="36:79" x14ac:dyDescent="0.25">
      <c r="AJ134" s="58"/>
      <c r="AL134" s="58"/>
      <c r="AM134" s="58"/>
      <c r="CA134" s="34"/>
    </row>
    <row r="135" spans="36:79" x14ac:dyDescent="0.25">
      <c r="CA135" s="34"/>
    </row>
    <row r="136" spans="36:79" x14ac:dyDescent="0.25">
      <c r="CA136" s="34"/>
    </row>
    <row r="137" spans="36:79" x14ac:dyDescent="0.25">
      <c r="CA137" s="34"/>
    </row>
    <row r="138" spans="36:79" x14ac:dyDescent="0.25">
      <c r="CA138" s="34"/>
    </row>
    <row r="139" spans="36:79" x14ac:dyDescent="0.25">
      <c r="CA139" s="34"/>
    </row>
    <row r="140" spans="36:79" x14ac:dyDescent="0.25">
      <c r="CA140" s="34"/>
    </row>
    <row r="141" spans="36:79" x14ac:dyDescent="0.25">
      <c r="CA141" s="34"/>
    </row>
    <row r="142" spans="36:79" x14ac:dyDescent="0.25">
      <c r="CA142" s="34"/>
    </row>
    <row r="143" spans="36:79" x14ac:dyDescent="0.25">
      <c r="CA143" s="34"/>
    </row>
    <row r="144" spans="36:79" x14ac:dyDescent="0.25">
      <c r="CA144" s="34"/>
    </row>
    <row r="145" spans="79:79" x14ac:dyDescent="0.25">
      <c r="CA145" s="34"/>
    </row>
    <row r="146" spans="79:79" x14ac:dyDescent="0.25">
      <c r="CA146" s="34"/>
    </row>
    <row r="147" spans="79:79" x14ac:dyDescent="0.25">
      <c r="CA147" s="34"/>
    </row>
    <row r="148" spans="79:79" x14ac:dyDescent="0.25">
      <c r="CA148" s="34"/>
    </row>
    <row r="149" spans="79:79" x14ac:dyDescent="0.25">
      <c r="CA149" s="34"/>
    </row>
    <row r="150" spans="79:79" x14ac:dyDescent="0.25">
      <c r="CA150" s="34"/>
    </row>
    <row r="151" spans="79:79" x14ac:dyDescent="0.25">
      <c r="CA151" s="34"/>
    </row>
    <row r="152" spans="79:79" x14ac:dyDescent="0.25">
      <c r="CA152" s="34"/>
    </row>
    <row r="153" spans="79:79" x14ac:dyDescent="0.25">
      <c r="CA153" s="34"/>
    </row>
    <row r="154" spans="79:79" x14ac:dyDescent="0.25">
      <c r="CA154" s="34"/>
    </row>
    <row r="155" spans="79:79" x14ac:dyDescent="0.25">
      <c r="CA155" s="34"/>
    </row>
    <row r="156" spans="79:79" x14ac:dyDescent="0.25">
      <c r="CA156" s="34"/>
    </row>
    <row r="157" spans="79:79" x14ac:dyDescent="0.25">
      <c r="CA157" s="34"/>
    </row>
    <row r="158" spans="79:79" x14ac:dyDescent="0.25">
      <c r="CA158" s="34"/>
    </row>
    <row r="159" spans="79:79" x14ac:dyDescent="0.25">
      <c r="CA159" s="34"/>
    </row>
    <row r="160" spans="79:79" x14ac:dyDescent="0.25">
      <c r="CA160" s="34"/>
    </row>
    <row r="161" spans="79:79" x14ac:dyDescent="0.25">
      <c r="CA161" s="34"/>
    </row>
    <row r="162" spans="79:79" x14ac:dyDescent="0.25">
      <c r="CA162" s="34"/>
    </row>
    <row r="163" spans="79:79" x14ac:dyDescent="0.25">
      <c r="CA163" s="34"/>
    </row>
    <row r="164" spans="79:79" x14ac:dyDescent="0.25">
      <c r="CA164" s="34"/>
    </row>
    <row r="165" spans="79:79" x14ac:dyDescent="0.25">
      <c r="CA165" s="34"/>
    </row>
    <row r="166" spans="79:79" x14ac:dyDescent="0.25">
      <c r="CA166" s="34"/>
    </row>
    <row r="167" spans="79:79" x14ac:dyDescent="0.25">
      <c r="CA167" s="34"/>
    </row>
    <row r="168" spans="79:79" x14ac:dyDescent="0.25">
      <c r="CA168" s="34"/>
    </row>
    <row r="169" spans="79:79" x14ac:dyDescent="0.25">
      <c r="CA169" s="34"/>
    </row>
    <row r="170" spans="79:79" x14ac:dyDescent="0.25">
      <c r="CA170" s="34"/>
    </row>
    <row r="171" spans="79:79" x14ac:dyDescent="0.25">
      <c r="CA171" s="34"/>
    </row>
    <row r="172" spans="79:79" x14ac:dyDescent="0.25">
      <c r="CA172" s="34"/>
    </row>
    <row r="173" spans="79:79" x14ac:dyDescent="0.25">
      <c r="CA173" s="34"/>
    </row>
    <row r="174" spans="79:79" x14ac:dyDescent="0.25">
      <c r="CA174" s="34"/>
    </row>
    <row r="175" spans="79:79" x14ac:dyDescent="0.25">
      <c r="CA175" s="34"/>
    </row>
    <row r="176" spans="79:79" x14ac:dyDescent="0.25">
      <c r="CA176" s="34"/>
    </row>
    <row r="177" spans="79:79" x14ac:dyDescent="0.25">
      <c r="CA177" s="34"/>
    </row>
    <row r="178" spans="79:79" x14ac:dyDescent="0.25">
      <c r="CA178" s="34"/>
    </row>
    <row r="179" spans="79:79" x14ac:dyDescent="0.25">
      <c r="CA179" s="34"/>
    </row>
    <row r="180" spans="79:79" x14ac:dyDescent="0.25">
      <c r="CA180" s="34"/>
    </row>
    <row r="181" spans="79:79" x14ac:dyDescent="0.25">
      <c r="CA181" s="34"/>
    </row>
    <row r="182" spans="79:79" x14ac:dyDescent="0.25">
      <c r="CA182" s="34"/>
    </row>
    <row r="183" spans="79:79" x14ac:dyDescent="0.25">
      <c r="CA183" s="34"/>
    </row>
    <row r="184" spans="79:79" x14ac:dyDescent="0.25">
      <c r="CA184" s="34"/>
    </row>
    <row r="185" spans="79:79" x14ac:dyDescent="0.25">
      <c r="CA185" s="34"/>
    </row>
    <row r="186" spans="79:79" x14ac:dyDescent="0.25">
      <c r="CA186" s="34"/>
    </row>
    <row r="187" spans="79:79" x14ac:dyDescent="0.25">
      <c r="CA187" s="34"/>
    </row>
    <row r="188" spans="79:79" x14ac:dyDescent="0.25">
      <c r="CA188" s="34"/>
    </row>
    <row r="189" spans="79:79" x14ac:dyDescent="0.25">
      <c r="CA189" s="34"/>
    </row>
    <row r="190" spans="79:79" x14ac:dyDescent="0.25">
      <c r="CA190" s="34"/>
    </row>
    <row r="191" spans="79:79" x14ac:dyDescent="0.25">
      <c r="CA191" s="34"/>
    </row>
    <row r="192" spans="79:79" x14ac:dyDescent="0.25">
      <c r="CA192" s="34"/>
    </row>
    <row r="193" spans="79:79" x14ac:dyDescent="0.25">
      <c r="CA193" s="34"/>
    </row>
    <row r="194" spans="79:79" x14ac:dyDescent="0.25">
      <c r="CA194" s="34"/>
    </row>
    <row r="195" spans="79:79" x14ac:dyDescent="0.25">
      <c r="CA195" s="34"/>
    </row>
    <row r="196" spans="79:79" x14ac:dyDescent="0.25">
      <c r="CA196" s="34"/>
    </row>
    <row r="197" spans="79:79" x14ac:dyDescent="0.25">
      <c r="CA197" s="34"/>
    </row>
    <row r="198" spans="79:79" x14ac:dyDescent="0.25">
      <c r="CA198" s="34"/>
    </row>
    <row r="199" spans="79:79" x14ac:dyDescent="0.25">
      <c r="CA199" s="34"/>
    </row>
    <row r="200" spans="79:79" x14ac:dyDescent="0.25">
      <c r="CA200" s="34"/>
    </row>
    <row r="201" spans="79:79" x14ac:dyDescent="0.25">
      <c r="CA201" s="34"/>
    </row>
    <row r="202" spans="79:79" x14ac:dyDescent="0.25">
      <c r="CA202" s="34"/>
    </row>
    <row r="203" spans="79:79" x14ac:dyDescent="0.25">
      <c r="CA203" s="34"/>
    </row>
    <row r="204" spans="79:79" x14ac:dyDescent="0.25">
      <c r="CA204" s="34"/>
    </row>
    <row r="205" spans="79:79" x14ac:dyDescent="0.25">
      <c r="CA205" s="34"/>
    </row>
    <row r="206" spans="79:79" x14ac:dyDescent="0.25">
      <c r="CA206" s="34"/>
    </row>
    <row r="207" spans="79:79" x14ac:dyDescent="0.25">
      <c r="CA207" s="34"/>
    </row>
    <row r="208" spans="79:79" x14ac:dyDescent="0.25">
      <c r="CA208" s="34"/>
    </row>
    <row r="209" spans="79:79" x14ac:dyDescent="0.25">
      <c r="CA209" s="34"/>
    </row>
    <row r="210" spans="79:79" x14ac:dyDescent="0.25">
      <c r="CA210" s="34"/>
    </row>
    <row r="211" spans="79:79" x14ac:dyDescent="0.25">
      <c r="CA211" s="34"/>
    </row>
    <row r="212" spans="79:79" x14ac:dyDescent="0.25">
      <c r="CA212" s="34"/>
    </row>
    <row r="213" spans="79:79" x14ac:dyDescent="0.25">
      <c r="CA213" s="34"/>
    </row>
    <row r="214" spans="79:79" x14ac:dyDescent="0.25">
      <c r="CA214" s="34"/>
    </row>
    <row r="215" spans="79:79" x14ac:dyDescent="0.25">
      <c r="CA215" s="34"/>
    </row>
    <row r="216" spans="79:79" x14ac:dyDescent="0.25">
      <c r="CA216" s="34"/>
    </row>
    <row r="217" spans="79:79" x14ac:dyDescent="0.25">
      <c r="CA217" s="34"/>
    </row>
    <row r="218" spans="79:79" x14ac:dyDescent="0.25">
      <c r="CA218" s="34"/>
    </row>
    <row r="219" spans="79:79" x14ac:dyDescent="0.25">
      <c r="CA219" s="34"/>
    </row>
    <row r="220" spans="79:79" x14ac:dyDescent="0.25">
      <c r="CA220" s="34"/>
    </row>
    <row r="221" spans="79:79" x14ac:dyDescent="0.25">
      <c r="CA221" s="34"/>
    </row>
    <row r="222" spans="79:79" x14ac:dyDescent="0.25">
      <c r="CA222" s="34"/>
    </row>
    <row r="223" spans="79:79" x14ac:dyDescent="0.25">
      <c r="CA223" s="34"/>
    </row>
    <row r="224" spans="79:79" x14ac:dyDescent="0.25">
      <c r="CA224" s="34"/>
    </row>
    <row r="225" spans="79:79" x14ac:dyDescent="0.25">
      <c r="CA225" s="34"/>
    </row>
    <row r="226" spans="79:79" x14ac:dyDescent="0.25">
      <c r="CA226" s="34"/>
    </row>
    <row r="227" spans="79:79" x14ac:dyDescent="0.25">
      <c r="CA227" s="34"/>
    </row>
    <row r="228" spans="79:79" x14ac:dyDescent="0.25">
      <c r="CA228" s="34"/>
    </row>
    <row r="229" spans="79:79" x14ac:dyDescent="0.25">
      <c r="CA229" s="34"/>
    </row>
    <row r="230" spans="79:79" x14ac:dyDescent="0.25">
      <c r="CA230" s="34"/>
    </row>
    <row r="231" spans="79:79" x14ac:dyDescent="0.25">
      <c r="CA231" s="34"/>
    </row>
    <row r="232" spans="79:79" x14ac:dyDescent="0.25">
      <c r="CA232" s="34"/>
    </row>
    <row r="233" spans="79:79" x14ac:dyDescent="0.25">
      <c r="CA233" s="34"/>
    </row>
    <row r="234" spans="79:79" x14ac:dyDescent="0.25">
      <c r="CA234" s="34"/>
    </row>
    <row r="235" spans="79:79" x14ac:dyDescent="0.25">
      <c r="CA235" s="34"/>
    </row>
    <row r="236" spans="79:79" x14ac:dyDescent="0.25">
      <c r="CA236" s="34"/>
    </row>
    <row r="237" spans="79:79" x14ac:dyDescent="0.25">
      <c r="CA237" s="34"/>
    </row>
    <row r="238" spans="79:79" x14ac:dyDescent="0.25">
      <c r="CA238" s="34"/>
    </row>
    <row r="239" spans="79:79" x14ac:dyDescent="0.25">
      <c r="CA239" s="34"/>
    </row>
    <row r="240" spans="79:79" x14ac:dyDescent="0.25">
      <c r="CA240" s="34"/>
    </row>
    <row r="241" spans="79:79" x14ac:dyDescent="0.25">
      <c r="CA241" s="34"/>
    </row>
    <row r="242" spans="79:79" x14ac:dyDescent="0.25">
      <c r="CA242" s="34"/>
    </row>
    <row r="243" spans="79:79" x14ac:dyDescent="0.25">
      <c r="CA243" s="34"/>
    </row>
    <row r="244" spans="79:79" x14ac:dyDescent="0.25">
      <c r="CA244" s="34"/>
    </row>
    <row r="245" spans="79:79" x14ac:dyDescent="0.25">
      <c r="CA245" s="34"/>
    </row>
    <row r="246" spans="79:79" x14ac:dyDescent="0.25">
      <c r="CA246" s="34"/>
    </row>
    <row r="247" spans="79:79" x14ac:dyDescent="0.25">
      <c r="CA247" s="34"/>
    </row>
    <row r="248" spans="79:79" x14ac:dyDescent="0.25">
      <c r="CA248" s="34"/>
    </row>
    <row r="249" spans="79:79" x14ac:dyDescent="0.25">
      <c r="CA249" s="34"/>
    </row>
    <row r="250" spans="79:79" x14ac:dyDescent="0.25">
      <c r="CA250" s="34"/>
    </row>
    <row r="251" spans="79:79" x14ac:dyDescent="0.25">
      <c r="CA251" s="34"/>
    </row>
    <row r="252" spans="79:79" x14ac:dyDescent="0.25">
      <c r="CA252" s="34"/>
    </row>
    <row r="253" spans="79:79" x14ac:dyDescent="0.25">
      <c r="CA253" s="34"/>
    </row>
    <row r="254" spans="79:79" x14ac:dyDescent="0.25">
      <c r="CA254" s="34"/>
    </row>
    <row r="255" spans="79:79" x14ac:dyDescent="0.25">
      <c r="CA255" s="34"/>
    </row>
    <row r="256" spans="79:79" x14ac:dyDescent="0.25">
      <c r="CA256" s="34"/>
    </row>
    <row r="257" spans="79:79" x14ac:dyDescent="0.25">
      <c r="CA257" s="34"/>
    </row>
    <row r="258" spans="79:79" x14ac:dyDescent="0.25">
      <c r="CA258" s="34"/>
    </row>
    <row r="259" spans="79:79" x14ac:dyDescent="0.25">
      <c r="CA259" s="34"/>
    </row>
    <row r="260" spans="79:79" x14ac:dyDescent="0.25">
      <c r="CA260" s="34"/>
    </row>
    <row r="261" spans="79:79" x14ac:dyDescent="0.25">
      <c r="CA261" s="34"/>
    </row>
    <row r="262" spans="79:79" x14ac:dyDescent="0.25">
      <c r="CA262" s="34"/>
    </row>
    <row r="263" spans="79:79" x14ac:dyDescent="0.25">
      <c r="CA263" s="34"/>
    </row>
    <row r="264" spans="79:79" x14ac:dyDescent="0.25">
      <c r="CA264" s="34"/>
    </row>
    <row r="265" spans="79:79" x14ac:dyDescent="0.25">
      <c r="CA265" s="34"/>
    </row>
    <row r="266" spans="79:79" x14ac:dyDescent="0.25">
      <c r="CA266" s="34"/>
    </row>
    <row r="267" spans="79:79" x14ac:dyDescent="0.25">
      <c r="CA267" s="34"/>
    </row>
    <row r="268" spans="79:79" x14ac:dyDescent="0.25">
      <c r="CA268" s="34"/>
    </row>
    <row r="269" spans="79:79" x14ac:dyDescent="0.25">
      <c r="CA269" s="34"/>
    </row>
    <row r="270" spans="79:79" x14ac:dyDescent="0.25">
      <c r="CA270" s="34"/>
    </row>
    <row r="271" spans="79:79" x14ac:dyDescent="0.25">
      <c r="CA271" s="34"/>
    </row>
    <row r="272" spans="79:79" x14ac:dyDescent="0.25">
      <c r="CA272" s="34"/>
    </row>
    <row r="273" spans="79:79" x14ac:dyDescent="0.25">
      <c r="CA273" s="34"/>
    </row>
    <row r="274" spans="79:79" x14ac:dyDescent="0.25">
      <c r="CA274" s="34"/>
    </row>
    <row r="275" spans="79:79" x14ac:dyDescent="0.25">
      <c r="CA275" s="34"/>
    </row>
    <row r="276" spans="79:79" x14ac:dyDescent="0.25">
      <c r="CA276" s="34"/>
    </row>
    <row r="277" spans="79:79" x14ac:dyDescent="0.25">
      <c r="CA277" s="34"/>
    </row>
    <row r="278" spans="79:79" x14ac:dyDescent="0.25">
      <c r="CA278" s="34"/>
    </row>
    <row r="279" spans="79:79" x14ac:dyDescent="0.25">
      <c r="CA279" s="34"/>
    </row>
    <row r="280" spans="79:79" x14ac:dyDescent="0.25">
      <c r="CA280" s="34"/>
    </row>
    <row r="281" spans="79:79" x14ac:dyDescent="0.25">
      <c r="CA281" s="34"/>
    </row>
    <row r="282" spans="79:79" x14ac:dyDescent="0.25">
      <c r="CA282" s="34"/>
    </row>
    <row r="283" spans="79:79" x14ac:dyDescent="0.25">
      <c r="CA283" s="34"/>
    </row>
    <row r="284" spans="79:79" x14ac:dyDescent="0.25">
      <c r="CA284" s="34"/>
    </row>
    <row r="285" spans="79:79" x14ac:dyDescent="0.25">
      <c r="CA285" s="34"/>
    </row>
    <row r="286" spans="79:79" x14ac:dyDescent="0.25">
      <c r="CA286" s="34"/>
    </row>
    <row r="287" spans="79:79" x14ac:dyDescent="0.25">
      <c r="CA287" s="34"/>
    </row>
    <row r="288" spans="79:79" x14ac:dyDescent="0.25">
      <c r="CA288" s="34"/>
    </row>
    <row r="289" spans="79:79" x14ac:dyDescent="0.25">
      <c r="CA289" s="34"/>
    </row>
    <row r="290" spans="79:79" x14ac:dyDescent="0.25">
      <c r="CA290" s="34"/>
    </row>
    <row r="291" spans="79:79" x14ac:dyDescent="0.25">
      <c r="CA291" s="34"/>
    </row>
    <row r="292" spans="79:79" x14ac:dyDescent="0.25">
      <c r="CA292" s="34"/>
    </row>
    <row r="293" spans="79:79" x14ac:dyDescent="0.25">
      <c r="CA293" s="34"/>
    </row>
    <row r="294" spans="79:79" x14ac:dyDescent="0.25">
      <c r="CA294" s="34"/>
    </row>
    <row r="295" spans="79:79" x14ac:dyDescent="0.25">
      <c r="CA295" s="34"/>
    </row>
    <row r="296" spans="79:79" x14ac:dyDescent="0.25">
      <c r="CA296" s="34"/>
    </row>
    <row r="297" spans="79:79" x14ac:dyDescent="0.25">
      <c r="CA297" s="34"/>
    </row>
    <row r="298" spans="79:79" x14ac:dyDescent="0.25">
      <c r="CA298" s="34"/>
    </row>
    <row r="299" spans="79:79" x14ac:dyDescent="0.25">
      <c r="CA299" s="34"/>
    </row>
    <row r="300" spans="79:79" x14ac:dyDescent="0.25">
      <c r="CA300" s="34"/>
    </row>
    <row r="301" spans="79:79" x14ac:dyDescent="0.25">
      <c r="CA301" s="34"/>
    </row>
    <row r="302" spans="79:79" x14ac:dyDescent="0.25">
      <c r="CA302" s="34"/>
    </row>
    <row r="303" spans="79:79" x14ac:dyDescent="0.25">
      <c r="CA303" s="34"/>
    </row>
    <row r="304" spans="79:79" x14ac:dyDescent="0.25">
      <c r="CA304" s="34"/>
    </row>
    <row r="305" spans="79:79" x14ac:dyDescent="0.25">
      <c r="CA305" s="34"/>
    </row>
    <row r="306" spans="79:79" x14ac:dyDescent="0.25">
      <c r="CA306" s="34"/>
    </row>
    <row r="307" spans="79:79" x14ac:dyDescent="0.25">
      <c r="CA307" s="34"/>
    </row>
    <row r="308" spans="79:79" x14ac:dyDescent="0.25">
      <c r="CA308" s="34"/>
    </row>
    <row r="309" spans="79:79" x14ac:dyDescent="0.25">
      <c r="CA309" s="34"/>
    </row>
    <row r="310" spans="79:79" x14ac:dyDescent="0.25">
      <c r="CA310" s="34"/>
    </row>
    <row r="311" spans="79:79" x14ac:dyDescent="0.25">
      <c r="CA311" s="34"/>
    </row>
    <row r="312" spans="79:79" x14ac:dyDescent="0.25">
      <c r="CA312" s="34"/>
    </row>
    <row r="313" spans="79:79" x14ac:dyDescent="0.25">
      <c r="CA313" s="34"/>
    </row>
    <row r="314" spans="79:79" x14ac:dyDescent="0.25">
      <c r="CA314" s="34"/>
    </row>
    <row r="315" spans="79:79" x14ac:dyDescent="0.25">
      <c r="CA315" s="34"/>
    </row>
    <row r="316" spans="79:79" x14ac:dyDescent="0.25">
      <c r="CA316" s="34"/>
    </row>
    <row r="317" spans="79:79" x14ac:dyDescent="0.25">
      <c r="CA317" s="34"/>
    </row>
    <row r="318" spans="79:79" x14ac:dyDescent="0.25">
      <c r="CA318" s="34"/>
    </row>
    <row r="319" spans="79:79" x14ac:dyDescent="0.25">
      <c r="CA319" s="34"/>
    </row>
    <row r="320" spans="79:79" x14ac:dyDescent="0.25">
      <c r="CA320" s="34"/>
    </row>
    <row r="321" spans="79:79" x14ac:dyDescent="0.25">
      <c r="CA321" s="34"/>
    </row>
    <row r="322" spans="79:79" x14ac:dyDescent="0.25">
      <c r="CA322" s="34"/>
    </row>
    <row r="323" spans="79:79" x14ac:dyDescent="0.25">
      <c r="CA323" s="34"/>
    </row>
    <row r="324" spans="79:79" x14ac:dyDescent="0.25">
      <c r="CA324" s="34"/>
    </row>
    <row r="325" spans="79:79" x14ac:dyDescent="0.25">
      <c r="CA325" s="34"/>
    </row>
    <row r="326" spans="79:79" x14ac:dyDescent="0.25">
      <c r="CA326" s="34"/>
    </row>
    <row r="327" spans="79:79" x14ac:dyDescent="0.25">
      <c r="CA327" s="34"/>
    </row>
    <row r="328" spans="79:79" x14ac:dyDescent="0.25">
      <c r="CA328" s="34"/>
    </row>
    <row r="329" spans="79:79" x14ac:dyDescent="0.25">
      <c r="CA329" s="34"/>
    </row>
    <row r="330" spans="79:79" x14ac:dyDescent="0.25">
      <c r="CA330" s="34"/>
    </row>
    <row r="331" spans="79:79" x14ac:dyDescent="0.25">
      <c r="CA331" s="34"/>
    </row>
    <row r="332" spans="79:79" x14ac:dyDescent="0.25">
      <c r="CA332" s="34"/>
    </row>
    <row r="333" spans="79:79" x14ac:dyDescent="0.25">
      <c r="CA333" s="34"/>
    </row>
    <row r="334" spans="79:79" x14ac:dyDescent="0.25">
      <c r="CA334" s="34"/>
    </row>
    <row r="335" spans="79:79" x14ac:dyDescent="0.25">
      <c r="CA335" s="34"/>
    </row>
    <row r="336" spans="79:79" x14ac:dyDescent="0.25">
      <c r="CA336" s="34"/>
    </row>
    <row r="337" spans="79:79" x14ac:dyDescent="0.25">
      <c r="CA337" s="34"/>
    </row>
    <row r="338" spans="79:79" x14ac:dyDescent="0.25">
      <c r="CA338" s="34"/>
    </row>
    <row r="339" spans="79:79" x14ac:dyDescent="0.25">
      <c r="CA339" s="34"/>
    </row>
    <row r="340" spans="79:79" x14ac:dyDescent="0.25">
      <c r="CA340" s="34"/>
    </row>
    <row r="341" spans="79:79" x14ac:dyDescent="0.25">
      <c r="CA341" s="34"/>
    </row>
    <row r="342" spans="79:79" x14ac:dyDescent="0.25">
      <c r="CA342" s="34"/>
    </row>
    <row r="343" spans="79:79" x14ac:dyDescent="0.25">
      <c r="CA343" s="34"/>
    </row>
    <row r="344" spans="79:79" x14ac:dyDescent="0.25">
      <c r="CA344" s="34"/>
    </row>
    <row r="345" spans="79:79" x14ac:dyDescent="0.25">
      <c r="CA345" s="34"/>
    </row>
    <row r="346" spans="79:79" x14ac:dyDescent="0.25">
      <c r="CA346" s="34"/>
    </row>
    <row r="347" spans="79:79" x14ac:dyDescent="0.25">
      <c r="CA347" s="34"/>
    </row>
    <row r="348" spans="79:79" x14ac:dyDescent="0.25">
      <c r="CA348" s="34"/>
    </row>
    <row r="349" spans="79:79" x14ac:dyDescent="0.25">
      <c r="CA349" s="34"/>
    </row>
    <row r="350" spans="79:79" x14ac:dyDescent="0.25">
      <c r="CA350" s="34"/>
    </row>
    <row r="351" spans="79:79" x14ac:dyDescent="0.25">
      <c r="CA351" s="34"/>
    </row>
    <row r="352" spans="79:79" x14ac:dyDescent="0.25">
      <c r="CA352" s="34"/>
    </row>
    <row r="353" spans="79:79" x14ac:dyDescent="0.25">
      <c r="CA353" s="34"/>
    </row>
    <row r="354" spans="79:79" x14ac:dyDescent="0.25">
      <c r="CA354" s="34"/>
    </row>
    <row r="355" spans="79:79" x14ac:dyDescent="0.25">
      <c r="CA355" s="34"/>
    </row>
    <row r="356" spans="79:79" x14ac:dyDescent="0.25">
      <c r="CA356" s="34"/>
    </row>
    <row r="357" spans="79:79" x14ac:dyDescent="0.25">
      <c r="CA357" s="34"/>
    </row>
    <row r="358" spans="79:79" x14ac:dyDescent="0.25">
      <c r="CA358" s="34"/>
    </row>
    <row r="359" spans="79:79" x14ac:dyDescent="0.25">
      <c r="CA359" s="34"/>
    </row>
    <row r="360" spans="79:79" x14ac:dyDescent="0.25">
      <c r="CA360" s="34"/>
    </row>
    <row r="361" spans="79:79" x14ac:dyDescent="0.25">
      <c r="CA361" s="34"/>
    </row>
    <row r="362" spans="79:79" x14ac:dyDescent="0.25">
      <c r="CA362" s="34"/>
    </row>
    <row r="363" spans="79:79" x14ac:dyDescent="0.25">
      <c r="CA363" s="34"/>
    </row>
    <row r="364" spans="79:79" x14ac:dyDescent="0.25">
      <c r="CA364" s="34"/>
    </row>
    <row r="365" spans="79:79" x14ac:dyDescent="0.25">
      <c r="CA365" s="34"/>
    </row>
    <row r="366" spans="79:79" x14ac:dyDescent="0.25">
      <c r="CA366" s="34"/>
    </row>
    <row r="367" spans="79:79" x14ac:dyDescent="0.25">
      <c r="CA367" s="34"/>
    </row>
    <row r="368" spans="79:79" x14ac:dyDescent="0.25">
      <c r="CA368" s="34"/>
    </row>
    <row r="369" spans="79:79" x14ac:dyDescent="0.25">
      <c r="CA369" s="34"/>
    </row>
    <row r="370" spans="79:79" x14ac:dyDescent="0.25">
      <c r="CA370" s="34"/>
    </row>
    <row r="371" spans="79:79" x14ac:dyDescent="0.25">
      <c r="CA371" s="34"/>
    </row>
    <row r="372" spans="79:79" x14ac:dyDescent="0.25">
      <c r="CA372" s="34"/>
    </row>
    <row r="373" spans="79:79" x14ac:dyDescent="0.25">
      <c r="CA373" s="34"/>
    </row>
    <row r="374" spans="79:79" x14ac:dyDescent="0.25">
      <c r="CA374" s="34"/>
    </row>
    <row r="375" spans="79:79" x14ac:dyDescent="0.25">
      <c r="CA375" s="34"/>
    </row>
    <row r="376" spans="79:79" x14ac:dyDescent="0.25">
      <c r="CA376" s="34"/>
    </row>
    <row r="377" spans="79:79" x14ac:dyDescent="0.25">
      <c r="CA377" s="34"/>
    </row>
    <row r="378" spans="79:79" x14ac:dyDescent="0.25">
      <c r="CA378" s="34"/>
    </row>
    <row r="379" spans="79:79" x14ac:dyDescent="0.25">
      <c r="CA379" s="34"/>
    </row>
    <row r="380" spans="79:79" x14ac:dyDescent="0.25">
      <c r="CA380" s="34"/>
    </row>
    <row r="381" spans="79:79" x14ac:dyDescent="0.25">
      <c r="CA381" s="34"/>
    </row>
    <row r="382" spans="79:79" x14ac:dyDescent="0.25">
      <c r="CA382" s="34"/>
    </row>
    <row r="383" spans="79:79" x14ac:dyDescent="0.25">
      <c r="CA383" s="34"/>
    </row>
    <row r="384" spans="79:79" x14ac:dyDescent="0.25">
      <c r="CA384" s="34"/>
    </row>
    <row r="385" spans="79:79" x14ac:dyDescent="0.25">
      <c r="CA385" s="34"/>
    </row>
    <row r="386" spans="79:79" x14ac:dyDescent="0.25">
      <c r="CA386" s="34"/>
    </row>
    <row r="387" spans="79:79" x14ac:dyDescent="0.25">
      <c r="CA387" s="34"/>
    </row>
    <row r="388" spans="79:79" x14ac:dyDescent="0.25">
      <c r="CA388" s="34"/>
    </row>
    <row r="389" spans="79:79" x14ac:dyDescent="0.25">
      <c r="CA389" s="34"/>
    </row>
    <row r="390" spans="79:79" x14ac:dyDescent="0.25">
      <c r="CA390" s="34"/>
    </row>
    <row r="391" spans="79:79" x14ac:dyDescent="0.25">
      <c r="CA391" s="34"/>
    </row>
    <row r="392" spans="79:79" x14ac:dyDescent="0.25">
      <c r="CA392" s="34"/>
    </row>
    <row r="393" spans="79:79" x14ac:dyDescent="0.25">
      <c r="CA393" s="34"/>
    </row>
    <row r="394" spans="79:79" x14ac:dyDescent="0.25">
      <c r="CA394" s="34"/>
    </row>
    <row r="395" spans="79:79" x14ac:dyDescent="0.25">
      <c r="CA395" s="34"/>
    </row>
    <row r="396" spans="79:79" x14ac:dyDescent="0.25">
      <c r="CA396" s="34"/>
    </row>
    <row r="397" spans="79:79" x14ac:dyDescent="0.25">
      <c r="CA397" s="34"/>
    </row>
    <row r="398" spans="79:79" x14ac:dyDescent="0.25">
      <c r="CA398" s="34"/>
    </row>
    <row r="399" spans="79:79" x14ac:dyDescent="0.25">
      <c r="CA399" s="34"/>
    </row>
    <row r="400" spans="79:79" x14ac:dyDescent="0.25">
      <c r="CA400" s="34"/>
    </row>
    <row r="401" spans="79:79" x14ac:dyDescent="0.25">
      <c r="CA401" s="34"/>
    </row>
    <row r="402" spans="79:79" x14ac:dyDescent="0.25">
      <c r="CA402" s="34"/>
    </row>
    <row r="403" spans="79:79" x14ac:dyDescent="0.25">
      <c r="CA403" s="34"/>
    </row>
    <row r="404" spans="79:79" x14ac:dyDescent="0.25">
      <c r="CA404" s="34"/>
    </row>
    <row r="405" spans="79:79" x14ac:dyDescent="0.25">
      <c r="CA405" s="34"/>
    </row>
    <row r="406" spans="79:79" x14ac:dyDescent="0.25">
      <c r="CA406" s="34"/>
    </row>
    <row r="407" spans="79:79" x14ac:dyDescent="0.25">
      <c r="CA407" s="34"/>
    </row>
    <row r="408" spans="79:79" x14ac:dyDescent="0.25">
      <c r="CA408" s="34"/>
    </row>
    <row r="409" spans="79:79" x14ac:dyDescent="0.25">
      <c r="CA409" s="34"/>
    </row>
    <row r="410" spans="79:79" x14ac:dyDescent="0.25">
      <c r="CA410" s="34"/>
    </row>
    <row r="411" spans="79:79" x14ac:dyDescent="0.25">
      <c r="CA411" s="34"/>
    </row>
    <row r="412" spans="79:79" x14ac:dyDescent="0.25">
      <c r="CA412" s="34"/>
    </row>
    <row r="413" spans="79:79" x14ac:dyDescent="0.25">
      <c r="CA413" s="34"/>
    </row>
    <row r="414" spans="79:79" x14ac:dyDescent="0.25">
      <c r="CA414" s="34"/>
    </row>
    <row r="415" spans="79:79" x14ac:dyDescent="0.25">
      <c r="CA415" s="34"/>
    </row>
    <row r="416" spans="79:79" x14ac:dyDescent="0.25">
      <c r="CA416" s="34"/>
    </row>
    <row r="417" spans="79:79" x14ac:dyDescent="0.25">
      <c r="CA417" s="34"/>
    </row>
    <row r="418" spans="79:79" x14ac:dyDescent="0.25">
      <c r="CA418" s="34"/>
    </row>
    <row r="419" spans="79:79" x14ac:dyDescent="0.25">
      <c r="CA419" s="34"/>
    </row>
    <row r="420" spans="79:79" x14ac:dyDescent="0.25">
      <c r="CA420" s="34"/>
    </row>
    <row r="421" spans="79:79" x14ac:dyDescent="0.25">
      <c r="CA421" s="34"/>
    </row>
    <row r="422" spans="79:79" x14ac:dyDescent="0.25">
      <c r="CA422" s="34"/>
    </row>
    <row r="423" spans="79:79" x14ac:dyDescent="0.25">
      <c r="CA423" s="34"/>
    </row>
    <row r="424" spans="79:79" x14ac:dyDescent="0.25">
      <c r="CA424" s="34"/>
    </row>
    <row r="425" spans="79:79" x14ac:dyDescent="0.25">
      <c r="CA425" s="34"/>
    </row>
    <row r="426" spans="79:79" x14ac:dyDescent="0.25">
      <c r="CA426" s="34"/>
    </row>
    <row r="427" spans="79:79" x14ac:dyDescent="0.25">
      <c r="CA427" s="34"/>
    </row>
    <row r="428" spans="79:79" x14ac:dyDescent="0.25">
      <c r="CA428" s="34"/>
    </row>
    <row r="429" spans="79:79" x14ac:dyDescent="0.25">
      <c r="CA429" s="34"/>
    </row>
    <row r="430" spans="79:79" x14ac:dyDescent="0.25">
      <c r="CA430" s="34"/>
    </row>
    <row r="431" spans="79:79" x14ac:dyDescent="0.25">
      <c r="CA431" s="34"/>
    </row>
    <row r="432" spans="79:79" x14ac:dyDescent="0.25">
      <c r="CA432" s="34"/>
    </row>
    <row r="433" spans="79:79" x14ac:dyDescent="0.25">
      <c r="CA433" s="34"/>
    </row>
    <row r="434" spans="79:79" x14ac:dyDescent="0.25">
      <c r="CA434" s="34"/>
    </row>
    <row r="435" spans="79:79" x14ac:dyDescent="0.25">
      <c r="CA435" s="34"/>
    </row>
    <row r="436" spans="79:79" x14ac:dyDescent="0.25">
      <c r="CA436" s="34"/>
    </row>
    <row r="437" spans="79:79" x14ac:dyDescent="0.25">
      <c r="CA437" s="34"/>
    </row>
    <row r="438" spans="79:79" x14ac:dyDescent="0.25">
      <c r="CA438" s="34"/>
    </row>
    <row r="439" spans="79:79" x14ac:dyDescent="0.25">
      <c r="CA439" s="34"/>
    </row>
    <row r="440" spans="79:79" x14ac:dyDescent="0.25">
      <c r="CA440" s="34"/>
    </row>
    <row r="441" spans="79:79" x14ac:dyDescent="0.25">
      <c r="CA441" s="34"/>
    </row>
    <row r="442" spans="79:79" x14ac:dyDescent="0.25">
      <c r="CA442" s="34"/>
    </row>
    <row r="443" spans="79:79" x14ac:dyDescent="0.25">
      <c r="CA443" s="34"/>
    </row>
    <row r="444" spans="79:79" x14ac:dyDescent="0.25">
      <c r="CA444" s="34"/>
    </row>
    <row r="445" spans="79:79" x14ac:dyDescent="0.25">
      <c r="CA445" s="34"/>
    </row>
    <row r="446" spans="79:79" x14ac:dyDescent="0.25">
      <c r="CA446" s="34"/>
    </row>
    <row r="447" spans="79:79" x14ac:dyDescent="0.25">
      <c r="CA447" s="34"/>
    </row>
    <row r="448" spans="79:79" x14ac:dyDescent="0.25">
      <c r="CA448" s="34"/>
    </row>
    <row r="449" spans="79:79" x14ac:dyDescent="0.25">
      <c r="CA449" s="34"/>
    </row>
    <row r="450" spans="79:79" x14ac:dyDescent="0.25">
      <c r="CA450" s="34"/>
    </row>
    <row r="451" spans="79:79" x14ac:dyDescent="0.25">
      <c r="CA451" s="34"/>
    </row>
    <row r="452" spans="79:79" x14ac:dyDescent="0.25">
      <c r="CA452" s="34"/>
    </row>
    <row r="453" spans="79:79" x14ac:dyDescent="0.25">
      <c r="CA453" s="34"/>
    </row>
    <row r="454" spans="79:79" x14ac:dyDescent="0.25">
      <c r="CA454" s="34"/>
    </row>
    <row r="455" spans="79:79" x14ac:dyDescent="0.25">
      <c r="CA455" s="34"/>
    </row>
    <row r="456" spans="79:79" x14ac:dyDescent="0.25">
      <c r="CA456" s="34"/>
    </row>
    <row r="457" spans="79:79" x14ac:dyDescent="0.25">
      <c r="CA457" s="34"/>
    </row>
    <row r="458" spans="79:79" x14ac:dyDescent="0.25">
      <c r="CA458" s="34"/>
    </row>
    <row r="459" spans="79:79" x14ac:dyDescent="0.25">
      <c r="CA459" s="34"/>
    </row>
    <row r="460" spans="79:79" x14ac:dyDescent="0.25">
      <c r="CA460" s="34"/>
    </row>
    <row r="461" spans="79:79" x14ac:dyDescent="0.25">
      <c r="CA461" s="34"/>
    </row>
    <row r="462" spans="79:79" x14ac:dyDescent="0.25">
      <c r="CA462" s="34"/>
    </row>
    <row r="463" spans="79:79" x14ac:dyDescent="0.25">
      <c r="CA463" s="34"/>
    </row>
    <row r="464" spans="79:79" x14ac:dyDescent="0.25">
      <c r="CA464" s="34"/>
    </row>
    <row r="465" spans="79:79" x14ac:dyDescent="0.25">
      <c r="CA465" s="34"/>
    </row>
    <row r="466" spans="79:79" x14ac:dyDescent="0.25">
      <c r="CA466" s="34"/>
    </row>
    <row r="467" spans="79:79" x14ac:dyDescent="0.25">
      <c r="CA467" s="34"/>
    </row>
    <row r="468" spans="79:79" x14ac:dyDescent="0.25">
      <c r="CA468" s="34"/>
    </row>
    <row r="469" spans="79:79" x14ac:dyDescent="0.25">
      <c r="CA469" s="34"/>
    </row>
    <row r="470" spans="79:79" x14ac:dyDescent="0.25">
      <c r="CA470" s="34"/>
    </row>
    <row r="471" spans="79:79" x14ac:dyDescent="0.25">
      <c r="CA471" s="34"/>
    </row>
    <row r="472" spans="79:79" x14ac:dyDescent="0.25">
      <c r="CA472" s="34"/>
    </row>
  </sheetData>
  <autoFilter ref="A6:DG85" xr:uid="{00000000-0009-0000-0000-000001000000}"/>
  <mergeCells count="94">
    <mergeCell ref="AJ128:AL128"/>
    <mergeCell ref="AJ120:AL120"/>
    <mergeCell ref="AX120:AZ120"/>
    <mergeCell ref="BQ120:BS120"/>
    <mergeCell ref="BG69:BG71"/>
    <mergeCell ref="A69:A71"/>
    <mergeCell ref="B69:B71"/>
    <mergeCell ref="C69:C71"/>
    <mergeCell ref="D69:D71"/>
    <mergeCell ref="E69:E71"/>
    <mergeCell ref="AW69:AW71"/>
    <mergeCell ref="C120:E120"/>
    <mergeCell ref="F120:AG120"/>
    <mergeCell ref="AR4:AT5"/>
    <mergeCell ref="AJ3:AT3"/>
    <mergeCell ref="AJ4:AP5"/>
    <mergeCell ref="F69:F71"/>
    <mergeCell ref="AU70:AU85"/>
    <mergeCell ref="AQ73:AQ85"/>
    <mergeCell ref="G69:G71"/>
    <mergeCell ref="CG120:CI120"/>
    <mergeCell ref="CZ120:DB120"/>
    <mergeCell ref="BW70:BW85"/>
    <mergeCell ref="CE3:CK5"/>
    <mergeCell ref="CN70:CN85"/>
    <mergeCell ref="CE69:CE71"/>
    <mergeCell ref="CF69:CF71"/>
    <mergeCell ref="CG69:CG71"/>
    <mergeCell ref="CH69:CH71"/>
    <mergeCell ref="CI69:CI71"/>
    <mergeCell ref="CJ69:CJ71"/>
    <mergeCell ref="CK69:CK71"/>
    <mergeCell ref="CM69:CM71"/>
    <mergeCell ref="CB4:CD5"/>
    <mergeCell ref="BX4:BZ5"/>
    <mergeCell ref="CA7:CA85"/>
    <mergeCell ref="DF70:DF85"/>
    <mergeCell ref="DG3:DN5"/>
    <mergeCell ref="DG69:DG71"/>
    <mergeCell ref="DH69:DH71"/>
    <mergeCell ref="A3:K5"/>
    <mergeCell ref="M3:Y5"/>
    <mergeCell ref="AA3:AI5"/>
    <mergeCell ref="L70:L85"/>
    <mergeCell ref="AA69:AA71"/>
    <mergeCell ref="AB69:AB71"/>
    <mergeCell ref="AC69:AC71"/>
    <mergeCell ref="AD69:AD71"/>
    <mergeCell ref="AE69:AE71"/>
    <mergeCell ref="AF69:AF71"/>
    <mergeCell ref="AG69:AG71"/>
    <mergeCell ref="AV69:AV71"/>
    <mergeCell ref="CZ69:CZ71"/>
    <mergeCell ref="DA69:DA71"/>
    <mergeCell ref="DB69:DB71"/>
    <mergeCell ref="DC69:DC71"/>
    <mergeCell ref="DD69:DD71"/>
    <mergeCell ref="DN69:DN71"/>
    <mergeCell ref="DI120:DK120"/>
    <mergeCell ref="DI69:DI71"/>
    <mergeCell ref="DJ69:DJ71"/>
    <mergeCell ref="DK69:DK71"/>
    <mergeCell ref="DL69:DL71"/>
    <mergeCell ref="DM69:DM71"/>
    <mergeCell ref="CX3:DE5"/>
    <mergeCell ref="BH69:BH71"/>
    <mergeCell ref="BI69:BI71"/>
    <mergeCell ref="BJ69:BJ71"/>
    <mergeCell ref="BK69:BK71"/>
    <mergeCell ref="BL69:BL71"/>
    <mergeCell ref="BR69:BR71"/>
    <mergeCell ref="BS69:BS71"/>
    <mergeCell ref="BT69:BT71"/>
    <mergeCell ref="BU69:BU71"/>
    <mergeCell ref="CX69:CX71"/>
    <mergeCell ref="CY69:CY71"/>
    <mergeCell ref="BO69:BO71"/>
    <mergeCell ref="BP69:BP71"/>
    <mergeCell ref="BQ69:BQ71"/>
    <mergeCell ref="BF3:BM5"/>
    <mergeCell ref="A1:BS1"/>
    <mergeCell ref="AV3:BD5"/>
    <mergeCell ref="CO3:CV5"/>
    <mergeCell ref="CU69:CU71"/>
    <mergeCell ref="BO3:BV5"/>
    <mergeCell ref="Z70:Z85"/>
    <mergeCell ref="BE70:BE85"/>
    <mergeCell ref="AX69:AX71"/>
    <mergeCell ref="AY69:AY71"/>
    <mergeCell ref="AZ69:AZ71"/>
    <mergeCell ref="BA69:BA71"/>
    <mergeCell ref="BB69:BB71"/>
    <mergeCell ref="BD69:BD71"/>
    <mergeCell ref="BF69:BF71"/>
  </mergeCells>
  <conditionalFormatting sqref="A52:A62">
    <cfRule type="duplicateValues" dxfId="46" priority="97"/>
  </conditionalFormatting>
  <conditionalFormatting sqref="A68">
    <cfRule type="duplicateValues" dxfId="45" priority="96"/>
  </conditionalFormatting>
  <conditionalFormatting sqref="A72:A74">
    <cfRule type="duplicateValues" dxfId="44" priority="109"/>
  </conditionalFormatting>
  <conditionalFormatting sqref="A75">
    <cfRule type="duplicateValues" dxfId="43" priority="53"/>
  </conditionalFormatting>
  <conditionalFormatting sqref="A76">
    <cfRule type="duplicateValues" dxfId="42" priority="50"/>
  </conditionalFormatting>
  <conditionalFormatting sqref="A77">
    <cfRule type="duplicateValues" dxfId="41" priority="56"/>
  </conditionalFormatting>
  <conditionalFormatting sqref="A78:A84">
    <cfRule type="duplicateValues" dxfId="40" priority="115"/>
  </conditionalFormatting>
  <conditionalFormatting sqref="M69:M71">
    <cfRule type="duplicateValues" dxfId="37" priority="30"/>
  </conditionalFormatting>
  <conditionalFormatting sqref="M75">
    <cfRule type="duplicateValues" dxfId="36" priority="29"/>
  </conditionalFormatting>
  <conditionalFormatting sqref="AJ62">
    <cfRule type="duplicateValues" dxfId="35" priority="88"/>
  </conditionalFormatting>
  <conditionalFormatting sqref="AJ68:AJ75">
    <cfRule type="duplicateValues" dxfId="34" priority="113"/>
  </conditionalFormatting>
  <conditionalFormatting sqref="AJ76">
    <cfRule type="duplicateValues" dxfId="33" priority="41"/>
  </conditionalFormatting>
  <conditionalFormatting sqref="AJ84:AJ85">
    <cfRule type="duplicateValues" dxfId="32" priority="62"/>
  </conditionalFormatting>
  <conditionalFormatting sqref="AR62">
    <cfRule type="duplicateValues" dxfId="31" priority="83"/>
  </conditionalFormatting>
  <conditionalFormatting sqref="AR68:AR75">
    <cfRule type="duplicateValues" dxfId="30" priority="114"/>
  </conditionalFormatting>
  <conditionalFormatting sqref="AR84:AR85">
    <cfRule type="duplicateValues" dxfId="29" priority="60"/>
  </conditionalFormatting>
  <conditionalFormatting sqref="BF52:BF62">
    <cfRule type="duplicateValues" dxfId="28" priority="15"/>
  </conditionalFormatting>
  <conditionalFormatting sqref="BF68">
    <cfRule type="duplicateValues" dxfId="27" priority="14"/>
  </conditionalFormatting>
  <conditionalFormatting sqref="BF72:BF74">
    <cfRule type="duplicateValues" dxfId="26" priority="16"/>
  </conditionalFormatting>
  <conditionalFormatting sqref="BF75">
    <cfRule type="duplicateValues" dxfId="25" priority="11"/>
  </conditionalFormatting>
  <conditionalFormatting sqref="BF76">
    <cfRule type="duplicateValues" dxfId="24" priority="9"/>
  </conditionalFormatting>
  <conditionalFormatting sqref="BF77">
    <cfRule type="duplicateValues" dxfId="23" priority="13"/>
  </conditionalFormatting>
  <conditionalFormatting sqref="BF78:BF83">
    <cfRule type="duplicateValues" dxfId="22" priority="17"/>
  </conditionalFormatting>
  <conditionalFormatting sqref="BX62">
    <cfRule type="duplicateValues" dxfId="19" priority="79"/>
  </conditionalFormatting>
  <conditionalFormatting sqref="BX68 BX70:BX75">
    <cfRule type="duplicateValues" dxfId="18" priority="110"/>
  </conditionalFormatting>
  <conditionalFormatting sqref="BX83">
    <cfRule type="duplicateValues" dxfId="17" priority="116"/>
  </conditionalFormatting>
  <conditionalFormatting sqref="CB62">
    <cfRule type="duplicateValues" dxfId="16" priority="77"/>
  </conditionalFormatting>
  <conditionalFormatting sqref="CB68 CB70:CB75">
    <cfRule type="duplicateValues" dxfId="15" priority="112"/>
  </conditionalFormatting>
  <conditionalFormatting sqref="CB69">
    <cfRule type="duplicateValues" dxfId="14" priority="45"/>
  </conditionalFormatting>
  <conditionalFormatting sqref="CB83">
    <cfRule type="duplicateValues" dxfId="13" priority="117"/>
  </conditionalFormatting>
  <conditionalFormatting sqref="CE62">
    <cfRule type="duplicateValues" dxfId="12" priority="33"/>
  </conditionalFormatting>
  <conditionalFormatting sqref="CE68">
    <cfRule type="duplicateValues" dxfId="11" priority="34"/>
  </conditionalFormatting>
  <conditionalFormatting sqref="CO69:CO71">
    <cfRule type="duplicateValues" dxfId="10" priority="8"/>
  </conditionalFormatting>
  <conditionalFormatting sqref="CO75">
    <cfRule type="duplicateValues" dxfId="9" priority="7"/>
  </conditionalFormatting>
  <conditionalFormatting sqref="CX62">
    <cfRule type="duplicateValues" dxfId="8" priority="31"/>
  </conditionalFormatting>
  <conditionalFormatting sqref="CX68">
    <cfRule type="duplicateValues" dxfId="7" priority="32"/>
  </conditionalFormatting>
  <conditionalFormatting sqref="BO78">
    <cfRule type="duplicateValues" dxfId="6" priority="6"/>
  </conditionalFormatting>
  <conditionalFormatting sqref="DG84">
    <cfRule type="duplicateValues" dxfId="3" priority="3"/>
  </conditionalFormatting>
  <conditionalFormatting sqref="M84 T84">
    <cfRule type="duplicateValues" dxfId="1" priority="2"/>
  </conditionalFormatting>
  <conditionalFormatting sqref="AA84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I8"/>
  <sheetViews>
    <sheetView zoomScale="80" zoomScaleNormal="80" workbookViewId="0">
      <selection activeCell="A40" sqref="A40:A46"/>
    </sheetView>
  </sheetViews>
  <sheetFormatPr baseColWidth="10" defaultRowHeight="15" x14ac:dyDescent="0.25"/>
  <cols>
    <col min="1" max="1" width="24.42578125" style="8" customWidth="1"/>
    <col min="2" max="2" width="47.140625" customWidth="1"/>
    <col min="3" max="3" width="22.5703125" customWidth="1"/>
    <col min="4" max="4" width="37.5703125" customWidth="1"/>
    <col min="5" max="5" width="22.5703125" customWidth="1"/>
    <col min="6" max="6" width="38.85546875" customWidth="1"/>
    <col min="7" max="7" width="22.5703125" customWidth="1"/>
    <col min="8" max="8" width="37.5703125" customWidth="1"/>
    <col min="9" max="9" width="8.85546875" customWidth="1"/>
  </cols>
  <sheetData>
    <row r="1" spans="1:9" ht="15.75" x14ac:dyDescent="0.25">
      <c r="A1" s="255" t="s">
        <v>179</v>
      </c>
      <c r="B1" s="251" t="s">
        <v>206</v>
      </c>
      <c r="C1" s="252"/>
      <c r="D1" s="253" t="s">
        <v>209</v>
      </c>
      <c r="E1" s="254"/>
      <c r="F1" s="251" t="s">
        <v>208</v>
      </c>
      <c r="G1" s="252"/>
      <c r="H1" s="253" t="s">
        <v>207</v>
      </c>
      <c r="I1" s="254"/>
    </row>
    <row r="2" spans="1:9" ht="75" x14ac:dyDescent="0.25">
      <c r="A2" s="256"/>
      <c r="B2" s="10" t="s">
        <v>180</v>
      </c>
      <c r="C2" s="11" t="s">
        <v>213</v>
      </c>
      <c r="D2" s="10" t="s">
        <v>181</v>
      </c>
      <c r="E2" s="11" t="s">
        <v>213</v>
      </c>
      <c r="F2" s="10" t="s">
        <v>273</v>
      </c>
      <c r="G2" s="11" t="s">
        <v>213</v>
      </c>
      <c r="H2" s="10" t="s">
        <v>182</v>
      </c>
      <c r="I2" s="11" t="s">
        <v>210</v>
      </c>
    </row>
    <row r="3" spans="1:9" ht="75" x14ac:dyDescent="0.25">
      <c r="A3" s="9" t="s">
        <v>183</v>
      </c>
      <c r="B3" s="12" t="s">
        <v>216</v>
      </c>
      <c r="C3" s="13" t="s">
        <v>294</v>
      </c>
      <c r="D3" s="12" t="s">
        <v>184</v>
      </c>
      <c r="E3" s="13" t="s">
        <v>295</v>
      </c>
      <c r="F3" s="12" t="s">
        <v>185</v>
      </c>
      <c r="G3" s="16" t="s">
        <v>296</v>
      </c>
      <c r="H3" s="2" t="s">
        <v>186</v>
      </c>
      <c r="I3" s="1"/>
    </row>
    <row r="4" spans="1:9" ht="90" x14ac:dyDescent="0.25">
      <c r="A4" s="9" t="s">
        <v>187</v>
      </c>
      <c r="B4" s="12" t="s">
        <v>217</v>
      </c>
      <c r="C4" s="13" t="s">
        <v>215</v>
      </c>
      <c r="D4" s="12" t="s">
        <v>188</v>
      </c>
      <c r="E4" s="13" t="s">
        <v>223</v>
      </c>
      <c r="F4" s="12" t="s">
        <v>189</v>
      </c>
      <c r="G4" s="16" t="s">
        <v>211</v>
      </c>
      <c r="H4" s="7" t="s">
        <v>190</v>
      </c>
      <c r="I4" s="1"/>
    </row>
    <row r="5" spans="1:9" ht="120" x14ac:dyDescent="0.25">
      <c r="A5" s="9" t="s">
        <v>191</v>
      </c>
      <c r="B5" s="12" t="s">
        <v>218</v>
      </c>
      <c r="C5" s="13" t="s">
        <v>298</v>
      </c>
      <c r="D5" s="12" t="s">
        <v>192</v>
      </c>
      <c r="E5" s="13" t="s">
        <v>297</v>
      </c>
      <c r="F5" s="12" t="s">
        <v>193</v>
      </c>
      <c r="G5" s="16" t="s">
        <v>305</v>
      </c>
      <c r="H5" s="2" t="s">
        <v>194</v>
      </c>
      <c r="I5" s="1"/>
    </row>
    <row r="6" spans="1:9" ht="105" x14ac:dyDescent="0.25">
      <c r="A6" s="9" t="s">
        <v>195</v>
      </c>
      <c r="B6" s="12" t="s">
        <v>219</v>
      </c>
      <c r="C6" s="13"/>
      <c r="D6" s="12" t="s">
        <v>196</v>
      </c>
      <c r="E6" s="13"/>
      <c r="F6" s="12" t="s">
        <v>197</v>
      </c>
      <c r="G6" s="16"/>
      <c r="H6" s="2" t="s">
        <v>198</v>
      </c>
      <c r="I6" s="1"/>
    </row>
    <row r="7" spans="1:9" ht="120" x14ac:dyDescent="0.25">
      <c r="A7" s="9" t="s">
        <v>199</v>
      </c>
      <c r="B7" s="12" t="s">
        <v>220</v>
      </c>
      <c r="C7" s="13"/>
      <c r="D7" s="12" t="s">
        <v>200</v>
      </c>
      <c r="E7" s="13"/>
      <c r="F7" s="12" t="s">
        <v>201</v>
      </c>
      <c r="G7" s="16"/>
      <c r="H7" s="2" t="s">
        <v>202</v>
      </c>
      <c r="I7" s="1"/>
    </row>
    <row r="8" spans="1:9" ht="240.75" thickBot="1" x14ac:dyDescent="0.3">
      <c r="A8" s="9" t="s">
        <v>203</v>
      </c>
      <c r="B8" s="14" t="s">
        <v>221</v>
      </c>
      <c r="C8" s="15" t="s">
        <v>214</v>
      </c>
      <c r="D8" s="14" t="s">
        <v>204</v>
      </c>
      <c r="E8" s="15" t="s">
        <v>222</v>
      </c>
      <c r="F8" s="14" t="s">
        <v>272</v>
      </c>
      <c r="G8" s="16" t="s">
        <v>212</v>
      </c>
      <c r="H8" s="2" t="s">
        <v>205</v>
      </c>
      <c r="I8" s="1"/>
    </row>
  </sheetData>
  <mergeCells count="5">
    <mergeCell ref="B1:C1"/>
    <mergeCell ref="D1:E1"/>
    <mergeCell ref="F1:G1"/>
    <mergeCell ref="H1:I1"/>
    <mergeCell ref="A1:A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Intro </vt:lpstr>
      <vt:lpstr>Liste exaustive des CRE EP </vt:lpstr>
      <vt:lpstr>Table correspondance codes opé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2025-09-12T12:44:12Z</dcterms:modified>
</cp:coreProperties>
</file>