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/>
  <mc:AlternateContent xmlns:mc="http://schemas.openxmlformats.org/markup-compatibility/2006">
    <mc:Choice Requires="x15">
      <x15ac:absPath xmlns:x15ac="http://schemas.microsoft.com/office/spreadsheetml/2010/11/ac" url="C:\Users\bbaudelet\OneDrive - MONEXT\Documents\SURFI\"/>
    </mc:Choice>
  </mc:AlternateContent>
  <xr:revisionPtr revIDLastSave="0" documentId="13_ncr:1_{978C6023-96C3-462E-BA93-847BF358FCC5}" xr6:coauthVersionLast="47" xr6:coauthVersionMax="47" xr10:uidLastSave="{00000000-0000-0000-0000-000000000000}"/>
  <bookViews>
    <workbookView xWindow="-120" yWindow="-120" windowWidth="29040" windowHeight="15840" activeTab="10" xr2:uid="{00000000-000D-0000-FFFF-FFFF00000000}"/>
  </bookViews>
  <sheets>
    <sheet name="01" sheetId="21" r:id="rId1"/>
    <sheet name="02" sheetId="22" r:id="rId2"/>
    <sheet name="03" sheetId="17" r:id="rId3"/>
    <sheet name="04" sheetId="23" r:id="rId4"/>
    <sheet name="05" sheetId="24" r:id="rId5"/>
    <sheet name="06" sheetId="25" r:id="rId6"/>
    <sheet name="07" sheetId="26" r:id="rId7"/>
    <sheet name="08" sheetId="27" r:id="rId8"/>
    <sheet name="09" sheetId="28" r:id="rId9"/>
    <sheet name="10" sheetId="29" r:id="rId10"/>
    <sheet name="11" sheetId="30" r:id="rId11"/>
    <sheet name="12" sheetId="31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xlnm.Print_Titles" localSheetId="0">'01'!$1:$5</definedName>
    <definedName name="_xlnm.Print_Titles" localSheetId="1">'02'!$1:$5</definedName>
    <definedName name="_xlnm.Print_Titles" localSheetId="2">'03'!$1:$5</definedName>
    <definedName name="_xlnm.Print_Titles" localSheetId="3">'04'!$1:$5</definedName>
    <definedName name="_xlnm.Print_Titles" localSheetId="4">'05'!$1:$5</definedName>
    <definedName name="_xlnm.Print_Titles" localSheetId="5">'06'!$1:$5</definedName>
    <definedName name="_xlnm.Print_Titles" localSheetId="6">'07'!$1:$5</definedName>
    <definedName name="_xlnm.Print_Titles" localSheetId="7">'08'!$1:$5</definedName>
    <definedName name="_xlnm.Print_Titles" localSheetId="8">'09'!$1:$5</definedName>
    <definedName name="_xlnm.Print_Titles" localSheetId="9">'10'!$1:$5</definedName>
    <definedName name="_xlnm.Print_Titles" localSheetId="10">'11'!$1:$5</definedName>
    <definedName name="_xlnm.Print_Titles" localSheetId="11">'12'!$1:$5</definedName>
    <definedName name="_xlnm.Print_Area" localSheetId="0">'01'!$B$1:$K$13</definedName>
    <definedName name="_xlnm.Print_Area" localSheetId="1">'02'!$B$1:$K$13</definedName>
    <definedName name="_xlnm.Print_Area" localSheetId="2">'03'!$B$1:$K$13</definedName>
    <definedName name="_xlnm.Print_Area" localSheetId="3">'04'!$B$1:$K$13</definedName>
    <definedName name="_xlnm.Print_Area" localSheetId="4">'05'!$B$1:$K$13</definedName>
    <definedName name="_xlnm.Print_Area" localSheetId="5">'06'!$B$1:$K$13</definedName>
    <definedName name="_xlnm.Print_Area" localSheetId="6">'07'!$B$1:$K$13</definedName>
    <definedName name="_xlnm.Print_Area" localSheetId="7">'08'!$B$1:$K$13</definedName>
    <definedName name="_xlnm.Print_Area" localSheetId="8">'09'!$B$1:$K$13</definedName>
    <definedName name="_xlnm.Print_Area" localSheetId="9">'10'!$B$1:$K$13</definedName>
    <definedName name="_xlnm.Print_Area" localSheetId="10">'11'!$B$1:$K$13</definedName>
    <definedName name="_xlnm.Print_Area" localSheetId="11">'12'!$B$1:$K$13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1" i="29" l="1"/>
  <c r="G11" i="29" s="1"/>
  <c r="I11" i="29"/>
  <c r="J11" i="29" s="1"/>
  <c r="J13" i="29" s="1"/>
  <c r="G12" i="29"/>
  <c r="K12" i="29" s="1"/>
  <c r="J12" i="29"/>
  <c r="D13" i="29"/>
  <c r="E13" i="29"/>
  <c r="F13" i="29"/>
  <c r="H13" i="29"/>
  <c r="I13" i="29"/>
  <c r="H13" i="28"/>
  <c r="E13" i="28"/>
  <c r="D13" i="28"/>
  <c r="J12" i="28"/>
  <c r="G12" i="28"/>
  <c r="K12" i="28" s="1"/>
  <c r="I11" i="28"/>
  <c r="J11" i="28" s="1"/>
  <c r="J13" i="28" s="1"/>
  <c r="F11" i="28"/>
  <c r="G11" i="28" s="1"/>
  <c r="H9" i="28"/>
  <c r="D9" i="28"/>
  <c r="J8" i="28"/>
  <c r="G8" i="28"/>
  <c r="K8" i="28" s="1"/>
  <c r="I7" i="28"/>
  <c r="I9" i="28" s="1"/>
  <c r="F7" i="28"/>
  <c r="F9" i="28" s="1"/>
  <c r="G13" i="29" l="1"/>
  <c r="K11" i="29"/>
  <c r="K13" i="29" s="1"/>
  <c r="K11" i="28"/>
  <c r="K13" i="28" s="1"/>
  <c r="G13" i="28"/>
  <c r="F13" i="28"/>
  <c r="I13" i="28"/>
  <c r="G7" i="28"/>
  <c r="J7" i="28"/>
  <c r="J9" i="28" s="1"/>
  <c r="K7" i="28" l="1"/>
  <c r="K9" i="28" s="1"/>
  <c r="G9" i="28"/>
  <c r="H13" i="27" l="1"/>
  <c r="E13" i="27"/>
  <c r="D13" i="27"/>
  <c r="J12" i="27"/>
  <c r="G12" i="27"/>
  <c r="K12" i="27" s="1"/>
  <c r="I11" i="27"/>
  <c r="J11" i="27" s="1"/>
  <c r="J13" i="27" s="1"/>
  <c r="F11" i="27"/>
  <c r="F13" i="27" s="1"/>
  <c r="I9" i="27"/>
  <c r="H9" i="27"/>
  <c r="F9" i="27"/>
  <c r="D9" i="27"/>
  <c r="J8" i="27"/>
  <c r="G8" i="27"/>
  <c r="K8" i="27" s="1"/>
  <c r="I7" i="27"/>
  <c r="J7" i="27" s="1"/>
  <c r="G7" i="27"/>
  <c r="G9" i="27" s="1"/>
  <c r="F7" i="27"/>
  <c r="I13" i="27" l="1"/>
  <c r="G11" i="27"/>
  <c r="J9" i="27"/>
  <c r="K7" i="27"/>
  <c r="K9" i="27" s="1"/>
  <c r="K11" i="27" l="1"/>
  <c r="K13" i="27" s="1"/>
  <c r="G13" i="27"/>
  <c r="I13" i="26" l="1"/>
  <c r="H13" i="26"/>
  <c r="E13" i="26"/>
  <c r="D13" i="26"/>
  <c r="J12" i="26"/>
  <c r="G12" i="26"/>
  <c r="K12" i="26" s="1"/>
  <c r="I11" i="26"/>
  <c r="J11" i="26" s="1"/>
  <c r="J13" i="26" s="1"/>
  <c r="F11" i="26"/>
  <c r="F13" i="26" s="1"/>
  <c r="H9" i="26"/>
  <c r="D9" i="26"/>
  <c r="J8" i="26"/>
  <c r="G8" i="26"/>
  <c r="K8" i="26" s="1"/>
  <c r="I7" i="26"/>
  <c r="I9" i="26" s="1"/>
  <c r="F7" i="26"/>
  <c r="F9" i="26" s="1"/>
  <c r="G11" i="26" l="1"/>
  <c r="G7" i="26"/>
  <c r="J7" i="26"/>
  <c r="J9" i="26" s="1"/>
  <c r="K11" i="26" l="1"/>
  <c r="K13" i="26" s="1"/>
  <c r="G13" i="26"/>
  <c r="K7" i="26"/>
  <c r="K9" i="26" s="1"/>
  <c r="G9" i="26"/>
  <c r="H13" i="25" l="1"/>
  <c r="E13" i="25"/>
  <c r="D13" i="25"/>
  <c r="K12" i="25"/>
  <c r="J12" i="25"/>
  <c r="G12" i="25"/>
  <c r="I11" i="25"/>
  <c r="I13" i="25" s="1"/>
  <c r="F11" i="25"/>
  <c r="G11" i="25" s="1"/>
  <c r="H9" i="25"/>
  <c r="D9" i="25"/>
  <c r="J8" i="25"/>
  <c r="K8" i="25" s="1"/>
  <c r="G8" i="25"/>
  <c r="I7" i="25"/>
  <c r="I9" i="25" s="1"/>
  <c r="F7" i="25"/>
  <c r="F9" i="25" s="1"/>
  <c r="G13" i="25" l="1"/>
  <c r="K11" i="25"/>
  <c r="K13" i="25" s="1"/>
  <c r="F13" i="25"/>
  <c r="J11" i="25"/>
  <c r="J13" i="25" s="1"/>
  <c r="G7" i="25"/>
  <c r="J7" i="25"/>
  <c r="J9" i="25" s="1"/>
  <c r="K7" i="25" l="1"/>
  <c r="K9" i="25" s="1"/>
  <c r="G9" i="25"/>
  <c r="H13" i="24" l="1"/>
  <c r="E13" i="24"/>
  <c r="D13" i="24"/>
  <c r="J12" i="24"/>
  <c r="G12" i="24"/>
  <c r="K12" i="24" s="1"/>
  <c r="I11" i="24"/>
  <c r="J11" i="24" s="1"/>
  <c r="J13" i="24" s="1"/>
  <c r="F11" i="24"/>
  <c r="F13" i="24" s="1"/>
  <c r="H9" i="24"/>
  <c r="D9" i="24"/>
  <c r="J8" i="24"/>
  <c r="G8" i="24"/>
  <c r="K8" i="24" s="1"/>
  <c r="I7" i="24"/>
  <c r="I9" i="24" s="1"/>
  <c r="F7" i="24"/>
  <c r="F9" i="24" s="1"/>
  <c r="I13" i="24" l="1"/>
  <c r="G11" i="24"/>
  <c r="J7" i="24"/>
  <c r="J9" i="24" s="1"/>
  <c r="G7" i="24"/>
  <c r="K11" i="24" l="1"/>
  <c r="K13" i="24" s="1"/>
  <c r="G13" i="24"/>
  <c r="K7" i="24"/>
  <c r="K9" i="24" s="1"/>
  <c r="G9" i="24"/>
  <c r="H13" i="23" l="1"/>
  <c r="E13" i="23"/>
  <c r="D13" i="23"/>
  <c r="J12" i="23"/>
  <c r="G12" i="23"/>
  <c r="K12" i="23" s="1"/>
  <c r="I11" i="23"/>
  <c r="J11" i="23" s="1"/>
  <c r="J13" i="23" s="1"/>
  <c r="F11" i="23"/>
  <c r="F13" i="23" s="1"/>
  <c r="H9" i="23"/>
  <c r="D9" i="23"/>
  <c r="J8" i="23"/>
  <c r="G8" i="23"/>
  <c r="K8" i="23" s="1"/>
  <c r="I7" i="23"/>
  <c r="I9" i="23" s="1"/>
  <c r="F7" i="23"/>
  <c r="F9" i="23" s="1"/>
  <c r="I13" i="23" l="1"/>
  <c r="G11" i="23"/>
  <c r="J7" i="23"/>
  <c r="J9" i="23" s="1"/>
  <c r="G7" i="23"/>
  <c r="K11" i="23" l="1"/>
  <c r="K13" i="23" s="1"/>
  <c r="G13" i="23"/>
  <c r="K7" i="23"/>
  <c r="K9" i="23" s="1"/>
  <c r="G9" i="23"/>
  <c r="H13" i="17" l="1"/>
  <c r="E13" i="17"/>
  <c r="D13" i="17"/>
  <c r="J12" i="17"/>
  <c r="G12" i="17"/>
  <c r="K12" i="17" s="1"/>
  <c r="I11" i="17"/>
  <c r="I13" i="17" s="1"/>
  <c r="F11" i="17"/>
  <c r="F13" i="17" s="1"/>
  <c r="H9" i="17"/>
  <c r="F9" i="17"/>
  <c r="D9" i="17"/>
  <c r="J8" i="17"/>
  <c r="G8" i="17"/>
  <c r="K8" i="17" s="1"/>
  <c r="I7" i="17"/>
  <c r="I9" i="17" s="1"/>
  <c r="G7" i="17"/>
  <c r="F7" i="17"/>
  <c r="J11" i="17" l="1"/>
  <c r="J13" i="17" s="1"/>
  <c r="G11" i="17"/>
  <c r="J7" i="17"/>
  <c r="J9" i="17" s="1"/>
  <c r="G9" i="17"/>
  <c r="K11" i="17" l="1"/>
  <c r="K13" i="17" s="1"/>
  <c r="G13" i="17"/>
  <c r="K7" i="17"/>
  <c r="K9" i="17" s="1"/>
  <c r="H13" i="22" l="1"/>
  <c r="E13" i="22"/>
  <c r="D13" i="22"/>
  <c r="J12" i="22"/>
  <c r="G12" i="22"/>
  <c r="K12" i="22" s="1"/>
  <c r="I11" i="22"/>
  <c r="J11" i="22" s="1"/>
  <c r="J13" i="22" s="1"/>
  <c r="F11" i="22"/>
  <c r="F13" i="22" s="1"/>
  <c r="I9" i="22"/>
  <c r="H9" i="22"/>
  <c r="D9" i="22"/>
  <c r="J8" i="22"/>
  <c r="G8" i="22"/>
  <c r="K8" i="22" s="1"/>
  <c r="I7" i="22"/>
  <c r="J7" i="22" s="1"/>
  <c r="J9" i="22" s="1"/>
  <c r="F7" i="22"/>
  <c r="F9" i="22" s="1"/>
  <c r="G11" i="22" l="1"/>
  <c r="I13" i="22"/>
  <c r="G7" i="22"/>
  <c r="K11" i="22" l="1"/>
  <c r="K13" i="22" s="1"/>
  <c r="G13" i="22"/>
  <c r="G9" i="22"/>
  <c r="K7" i="22"/>
  <c r="K9" i="22" s="1"/>
  <c r="H13" i="21" l="1"/>
  <c r="E13" i="21"/>
  <c r="D13" i="21"/>
  <c r="J12" i="21"/>
  <c r="K12" i="21" s="1"/>
  <c r="G12" i="21"/>
  <c r="I11" i="21"/>
  <c r="I13" i="21" s="1"/>
  <c r="F11" i="21"/>
  <c r="F13" i="21" s="1"/>
  <c r="H9" i="21"/>
  <c r="D9" i="21"/>
  <c r="J8" i="21"/>
  <c r="G8" i="21"/>
  <c r="K8" i="21" s="1"/>
  <c r="I7" i="21"/>
  <c r="I9" i="21" s="1"/>
  <c r="F7" i="21"/>
  <c r="F9" i="21" s="1"/>
  <c r="G11" i="21" l="1"/>
  <c r="J11" i="21"/>
  <c r="J13" i="21" s="1"/>
  <c r="G7" i="21"/>
  <c r="J7" i="21"/>
  <c r="J9" i="21" s="1"/>
  <c r="G13" i="21" l="1"/>
  <c r="K11" i="21"/>
  <c r="K13" i="21" s="1"/>
  <c r="K7" i="21"/>
  <c r="K9" i="21" s="1"/>
  <c r="G9" i="21"/>
</calcChain>
</file>

<file path=xl/sharedStrings.xml><?xml version="1.0" encoding="utf-8"?>
<sst xmlns="http://schemas.openxmlformats.org/spreadsheetml/2006/main" count="684" uniqueCount="61">
  <si>
    <t>Nombre total de transactions</t>
  </si>
  <si>
    <t>2.3</t>
  </si>
  <si>
    <t>Nombre de transactions liés aux activités réalisées auprès d'agents</t>
  </si>
  <si>
    <t>2.2</t>
  </si>
  <si>
    <t>Nombre de transactions liés aux activités réalisées en propre</t>
  </si>
  <si>
    <t>2.1</t>
  </si>
  <si>
    <t>Nombre de transactions</t>
  </si>
  <si>
    <t>Total des paiements</t>
  </si>
  <si>
    <t>1.3</t>
  </si>
  <si>
    <t>Paiements liés aux activités réalisées auprès d'agents</t>
  </si>
  <si>
    <t>1.2</t>
  </si>
  <si>
    <t>Paiements liés aux activités réalisées en propre</t>
  </si>
  <si>
    <t>1.1</t>
  </si>
  <si>
    <t>Volume des paiements, en montants</t>
  </si>
  <si>
    <t>Total Service 5</t>
  </si>
  <si>
    <t>Total Service 3</t>
  </si>
  <si>
    <t>3c</t>
  </si>
  <si>
    <t>3b</t>
  </si>
  <si>
    <t>TOTAL</t>
  </si>
  <si>
    <t>SERVICE 2</t>
  </si>
  <si>
    <t xml:space="preserve">Services de paiements, en montants, effectués en propres </t>
  </si>
  <si>
    <t>Services de paiements, en montants, effectués auprès d'agents</t>
  </si>
  <si>
    <t>Titre</t>
  </si>
  <si>
    <t>Définitions lignes</t>
  </si>
  <si>
    <t>Définitions colonnes</t>
  </si>
  <si>
    <t xml:space="preserve">Services de paiements, en nombre de transactions, effectués en propres </t>
  </si>
  <si>
    <t>Services de paiements, en nombre de transactions, effectués auprès d'agents</t>
  </si>
  <si>
    <t>Somme : 1.1 + 1.2</t>
  </si>
  <si>
    <t>Somme: 2.1 + 2.2</t>
  </si>
  <si>
    <t>Somme: 2+3</t>
  </si>
  <si>
    <t>Somme: 5+6</t>
  </si>
  <si>
    <t>Somme: 1+4+7</t>
  </si>
  <si>
    <t>Retraits d'espèces</t>
  </si>
  <si>
    <t>SERVICE 3 =&gt; sens compte de paiement vers extérieur</t>
  </si>
  <si>
    <t>SERVICE 5 =&gt; sens extérieur vers compte de paiement</t>
  </si>
  <si>
    <t>Paiements carte</t>
  </si>
  <si>
    <t>Virements</t>
  </si>
  <si>
    <t>Emission d'instruments de paiement</t>
  </si>
  <si>
    <t>Acquisition d'ordres de paiement</t>
  </si>
  <si>
    <t>Nombre et montant de retraits (liés aux cartes émises par Monext) d'espèces via DAB  effectués sur le compte de paiement des commerçants</t>
  </si>
  <si>
    <t>Nombre et montant des transactions de paiements liés aux cartes émises par Monext, en direct ou dans le cadre de Bin-sponsoring</t>
  </si>
  <si>
    <t>Nombre et montant des opérations de rechargement du compte de paiement dans le cadre des cartes de paiement associées à un compte de paiement pré-alimenté (activité émission auprès d’agents uniquement)</t>
  </si>
  <si>
    <t>Nombre et montant des transactions cartes bancaires acquises dans le cadre des contrats commerçant acquéreur</t>
  </si>
  <si>
    <t xml:space="preserve">Nombre et montant des virements émis et reçus en propre pour notre activité d’acquisition et auprès d’agents pour notre activité émission. </t>
  </si>
  <si>
    <t>REM VIR</t>
  </si>
  <si>
    <t>REM E</t>
  </si>
  <si>
    <t>LOT VIR</t>
  </si>
  <si>
    <t>REM E VMC (VIR MONEXT)</t>
  </si>
  <si>
    <t>REM R</t>
  </si>
  <si>
    <t>VOLUME-EP
07 2021</t>
  </si>
  <si>
    <t>VOLUME-EP
03 2021</t>
  </si>
  <si>
    <t>VOLUME-EP
02 2021</t>
  </si>
  <si>
    <t>VOLUME-EP
01 2021</t>
  </si>
  <si>
    <t>VOLUME-EP
04 2021</t>
  </si>
  <si>
    <t>VOLUME-EP
05 2021</t>
  </si>
  <si>
    <t>VOLUME-EP
06 2021</t>
  </si>
  <si>
    <t>VOLUME-EP
08 2021</t>
  </si>
  <si>
    <t>VOLUME-EP
09 2021</t>
  </si>
  <si>
    <t>VOLUME-EP
10 2021</t>
  </si>
  <si>
    <t>VOLUME-EP
11 2021</t>
  </si>
  <si>
    <t>VOLUME-EP
12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</si>
</sst>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rgb="FF2F2F2F"/>
      <name val="Arial"/>
      <family val="2"/>
    </font>
    <font>
      <b/>
      <sz val="12"/>
      <color rgb="FF0000FF"/>
      <name val="Arial"/>
      <family val="2"/>
    </font>
    <font>
      <b/>
      <sz val="12"/>
      <color theme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3" fillId="0" borderId="0" xfId="0" applyFont="1"/>
    <xf numFmtId="0" fontId="4" fillId="0" borderId="0" xfId="0" applyFont="1" applyFill="1"/>
    <xf numFmtId="0" fontId="3" fillId="0" borderId="1" xfId="0" applyFont="1" applyFill="1" applyBorder="1" applyAlignment="1">
      <alignment horizontal="left" vertical="center" indent="2"/>
    </xf>
    <xf numFmtId="0" fontId="5" fillId="0" borderId="0" xfId="0" applyFont="1" applyFill="1"/>
    <xf numFmtId="0" fontId="2" fillId="0" borderId="2" xfId="0" applyFont="1" applyFill="1" applyBorder="1" applyAlignment="1">
      <alignment horizontal="left" vertical="center" wrapText="1" indent="2"/>
    </xf>
    <xf numFmtId="0" fontId="2" fillId="0" borderId="2" xfId="0" applyFont="1" applyFill="1" applyBorder="1" applyAlignment="1">
      <alignment horizontal="left" vertical="center" indent="1"/>
    </xf>
    <xf numFmtId="0" fontId="5" fillId="0" borderId="0" xfId="0" applyFont="1"/>
    <xf numFmtId="0" fontId="2" fillId="0" borderId="5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Fill="1" applyBorder="1"/>
    <xf numFmtId="0" fontId="5" fillId="0" borderId="0" xfId="0" applyFont="1" applyFill="1" applyBorder="1" applyAlignment="1"/>
    <xf numFmtId="0" fontId="5" fillId="0" borderId="0" xfId="0" applyFont="1" applyFill="1" applyBorder="1"/>
    <xf numFmtId="0" fontId="4" fillId="0" borderId="0" xfId="0" applyFont="1" applyFill="1" applyBorder="1" applyAlignment="1"/>
    <xf numFmtId="0" fontId="6" fillId="0" borderId="0" xfId="0" applyFont="1"/>
    <xf numFmtId="0" fontId="6" fillId="0" borderId="0" xfId="0" applyFont="1" applyBorder="1"/>
    <xf numFmtId="0" fontId="7" fillId="0" borderId="0" xfId="0" applyFont="1" applyBorder="1"/>
    <xf numFmtId="0" fontId="7" fillId="0" borderId="0" xfId="0" applyFont="1"/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Border="1"/>
    <xf numFmtId="0" fontId="9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2" fontId="0" fillId="0" borderId="0" xfId="0" applyNumberFormat="1"/>
    <xf numFmtId="0" fontId="3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8" fillId="0" borderId="0" xfId="0" applyFont="1"/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 indent="2"/>
    </xf>
    <xf numFmtId="0" fontId="1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 indent="2"/>
    </xf>
    <xf numFmtId="0" fontId="11" fillId="0" borderId="2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indent="1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bbaudelet\Desktop\SURFI\CREQ1-2021-01\SURFI_Q1_2021_BBA_v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baudelet\Documents\SURFI\CREQ4-2021-10\SURFI_Q2_2021_1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bbaudelet\Desktop\SURFI\CREQ1-2021-02%20-%20attention%20&#224;%20la%20date%20de%20fin\SURFI_Q1_2021_F&#233;vrie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bbaudelet\Desktop\SURFI\CREQ1-2021-03\SURFI_Q1_2021_Mar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bbaudelet\Desktop\SURFI\CREQ1-2021-04\SURFI_Q2_2021_Avril_v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bbaudelet\Desktop\SURFI\CREQ2-2021-05\SURFI_Q2_2021_Mai_v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bbaudelet\Desktop\SURFI\CREQ2-2021-06\SURFI_Q2_2021_Juin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bbaudelet\Desktop\SURFI\CREQ2-2021-07\SURFI_Q2_2021_Juillet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bbaudelet\Desktop\SURFI\CREQ2-2021-08\SURFI_Q2_2021_Aout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bbaudelet\Desktop\SURFI\CREQ2-2021-09\SURFI_Q2_2021_Sept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"/>
      <sheetName val="CREMBA_Data_decodee"/>
      <sheetName val="CREMBA_Data"/>
      <sheetName val="cpt rglt ARKEA"/>
    </sheetNames>
    <sheetDataSet>
      <sheetData sheetId="0" refreshError="1"/>
      <sheetData sheetId="1">
        <row r="2">
          <cell r="CD2">
            <v>40</v>
          </cell>
        </row>
        <row r="3">
          <cell r="BW3">
            <v>854.79999999999984</v>
          </cell>
        </row>
      </sheetData>
      <sheetData sheetId="2" refreshError="1"/>
      <sheetData sheetId="3">
        <row r="1">
          <cell r="H1">
            <v>10</v>
          </cell>
          <cell r="K1">
            <v>926.00999999999988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  <sheetName val="CREMBA_Data_decodee"/>
      <sheetName val="CREMBA_Data"/>
      <sheetName val="cpt rglt ARKEA"/>
      <sheetName val="TDC"/>
    </sheetNames>
    <sheetDataSet>
      <sheetData sheetId="0" refreshError="1"/>
      <sheetData sheetId="1">
        <row r="3">
          <cell r="AL3">
            <v>242775</v>
          </cell>
        </row>
      </sheetData>
      <sheetData sheetId="2" refreshError="1"/>
      <sheetData sheetId="3">
        <row r="1">
          <cell r="I1">
            <v>21</v>
          </cell>
        </row>
        <row r="2">
          <cell r="I2">
            <v>1</v>
          </cell>
        </row>
      </sheetData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2"/>
      <sheetName val="CREMBA_Data_decodee"/>
      <sheetName val="CREMBA_Data"/>
      <sheetName val="cpt rglt ARKEA"/>
      <sheetName val="TDC"/>
    </sheetNames>
    <sheetDataSet>
      <sheetData sheetId="0" refreshError="1"/>
      <sheetData sheetId="1">
        <row r="2">
          <cell r="CD2">
            <v>8208</v>
          </cell>
        </row>
        <row r="3">
          <cell r="BW3">
            <v>774510.15000004915</v>
          </cell>
        </row>
      </sheetData>
      <sheetData sheetId="2" refreshError="1"/>
      <sheetData sheetId="3">
        <row r="1">
          <cell r="I1">
            <v>20</v>
          </cell>
          <cell r="L1">
            <v>658556.32999999996</v>
          </cell>
        </row>
      </sheetData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"/>
      <sheetName val="CREMBA_Data_decodee"/>
      <sheetName val="CREMBA_Data"/>
      <sheetName val="cpt rglt ARKEA"/>
      <sheetName val="TDC"/>
    </sheetNames>
    <sheetDataSet>
      <sheetData sheetId="0" refreshError="1"/>
      <sheetData sheetId="1">
        <row r="2">
          <cell r="CD2">
            <v>11570</v>
          </cell>
        </row>
        <row r="3">
          <cell r="BW3">
            <v>1042740.9200000742</v>
          </cell>
        </row>
      </sheetData>
      <sheetData sheetId="2" refreshError="1"/>
      <sheetData sheetId="3">
        <row r="1">
          <cell r="I1">
            <v>23</v>
          </cell>
          <cell r="L1">
            <v>1058887.01</v>
          </cell>
        </row>
      </sheetData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4"/>
      <sheetName val="CREMBA_Data_decodee"/>
      <sheetName val="CREMBA_Data"/>
      <sheetName val="cpt rglt ARKEA"/>
      <sheetName val="TDC"/>
    </sheetNames>
    <sheetDataSet>
      <sheetData sheetId="0" refreshError="1"/>
      <sheetData sheetId="1">
        <row r="2">
          <cell r="CD2">
            <v>14504</v>
          </cell>
        </row>
        <row r="3">
          <cell r="BW3">
            <v>1432176.1799999583</v>
          </cell>
        </row>
      </sheetData>
      <sheetData sheetId="2" refreshError="1"/>
      <sheetData sheetId="3">
        <row r="1">
          <cell r="I1">
            <v>20</v>
          </cell>
          <cell r="L1">
            <v>1388727.78</v>
          </cell>
        </row>
      </sheetData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5"/>
      <sheetName val="CREMBA_Data_decodee"/>
      <sheetName val="CREMBA_Data"/>
      <sheetName val="cpt rglt ARKEA"/>
      <sheetName val="TDC"/>
    </sheetNames>
    <sheetDataSet>
      <sheetData sheetId="0" refreshError="1"/>
      <sheetData sheetId="1">
        <row r="2">
          <cell r="CD2">
            <v>11189</v>
          </cell>
        </row>
        <row r="3">
          <cell r="BW3">
            <v>1121886.7000000684</v>
          </cell>
        </row>
      </sheetData>
      <sheetData sheetId="2" refreshError="1"/>
      <sheetData sheetId="3">
        <row r="1">
          <cell r="I1">
            <v>19</v>
          </cell>
          <cell r="L1">
            <v>1119188.68</v>
          </cell>
        </row>
        <row r="2">
          <cell r="I2">
            <v>1</v>
          </cell>
          <cell r="L2">
            <v>1.5</v>
          </cell>
        </row>
      </sheetData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6"/>
      <sheetName val="CREMBA_Data_decodee"/>
      <sheetName val="CREMBA_Data"/>
      <sheetName val="cpt rglt ARKEA"/>
      <sheetName val="TDC"/>
    </sheetNames>
    <sheetDataSet>
      <sheetData sheetId="0" refreshError="1"/>
      <sheetData sheetId="1">
        <row r="2">
          <cell r="CD2">
            <v>7377</v>
          </cell>
        </row>
        <row r="3">
          <cell r="BW3">
            <v>724465.51000001293</v>
          </cell>
        </row>
      </sheetData>
      <sheetData sheetId="2" refreshError="1"/>
      <sheetData sheetId="3">
        <row r="1">
          <cell r="I1">
            <v>21</v>
          </cell>
          <cell r="L1">
            <v>680242.41999999993</v>
          </cell>
        </row>
        <row r="2">
          <cell r="I2">
            <v>2</v>
          </cell>
          <cell r="L2">
            <v>10200</v>
          </cell>
        </row>
      </sheetData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7"/>
      <sheetName val="CREMBA_Data_decodee"/>
      <sheetName val="CREMBA_Data"/>
      <sheetName val="cpt rglt ARKEA"/>
      <sheetName val="TDC"/>
    </sheetNames>
    <sheetDataSet>
      <sheetData sheetId="0" refreshError="1"/>
      <sheetData sheetId="1">
        <row r="2">
          <cell r="CD2">
            <v>4835</v>
          </cell>
        </row>
        <row r="3">
          <cell r="BW3">
            <v>446002.55000000022</v>
          </cell>
        </row>
      </sheetData>
      <sheetData sheetId="2" refreshError="1"/>
      <sheetData sheetId="3">
        <row r="1">
          <cell r="I1">
            <v>21</v>
          </cell>
          <cell r="L1">
            <v>454223.49</v>
          </cell>
        </row>
        <row r="2">
          <cell r="I2">
            <v>0</v>
          </cell>
          <cell r="L2">
            <v>0</v>
          </cell>
        </row>
      </sheetData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8"/>
      <sheetName val="CREMBA_Data_decodee"/>
      <sheetName val="CREMBA_Data"/>
      <sheetName val="cpt rglt ARKEA"/>
      <sheetName val="TDC"/>
    </sheetNames>
    <sheetDataSet>
      <sheetData sheetId="0" refreshError="1"/>
      <sheetData sheetId="1">
        <row r="2">
          <cell r="CD2">
            <v>62319</v>
          </cell>
        </row>
        <row r="3">
          <cell r="BW3">
            <v>2501801.4799997611</v>
          </cell>
        </row>
      </sheetData>
      <sheetData sheetId="2" refreshError="1"/>
      <sheetData sheetId="3">
        <row r="1">
          <cell r="I1">
            <v>22</v>
          </cell>
          <cell r="L1">
            <v>2004702.16</v>
          </cell>
        </row>
        <row r="2">
          <cell r="I2">
            <v>0</v>
          </cell>
          <cell r="L2">
            <v>0</v>
          </cell>
        </row>
      </sheetData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9"/>
      <sheetName val="CREMBA_Data_decodee"/>
      <sheetName val="CREMBA_Data"/>
      <sheetName val="cpt rglt ARKEA"/>
      <sheetName val="TDC"/>
    </sheetNames>
    <sheetDataSet>
      <sheetData sheetId="0" refreshError="1"/>
      <sheetData sheetId="1">
        <row r="2">
          <cell r="CD2">
            <v>136293</v>
          </cell>
        </row>
        <row r="3">
          <cell r="BW3">
            <v>5472449.6099996716</v>
          </cell>
        </row>
      </sheetData>
      <sheetData sheetId="2" refreshError="1"/>
      <sheetData sheetId="3">
        <row r="1">
          <cell r="I1">
            <v>22</v>
          </cell>
          <cell r="L1">
            <v>5490507.3500000006</v>
          </cell>
        </row>
        <row r="2">
          <cell r="I2">
            <v>0</v>
          </cell>
          <cell r="L2">
            <v>0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64D6F-6DE1-44FB-8464-17D60A627EDE}">
  <sheetPr>
    <pageSetUpPr fitToPage="1"/>
  </sheetPr>
  <dimension ref="B1:K60"/>
  <sheetViews>
    <sheetView showGridLines="0" zoomScale="70" zoomScaleNormal="70" workbookViewId="0">
      <selection activeCell="B6" sqref="B6"/>
    </sheetView>
  </sheetViews>
  <sheetFormatPr baseColWidth="10" defaultRowHeight="12.75" x14ac:dyDescent="0.2"/>
  <cols>
    <col min="1" max="1" width="6.28515625" customWidth="1"/>
    <col min="2" max="2" width="5.42578125" customWidth="1"/>
    <col min="3" max="3" width="50.85546875" customWidth="1"/>
    <col min="4" max="4" width="28.42578125" style="1" customWidth="1"/>
    <col min="5" max="6" width="28.42578125" customWidth="1"/>
    <col min="7" max="7" width="28.42578125" style="1" customWidth="1"/>
    <col min="8" max="9" width="28.42578125" customWidth="1"/>
    <col min="10" max="11" width="28.42578125" style="1" customWidth="1"/>
  </cols>
  <sheetData>
    <row r="1" spans="2:11" s="7" customFormat="1" ht="15.75" customHeight="1" x14ac:dyDescent="0.2">
      <c r="C1" s="12"/>
      <c r="D1" s="13"/>
      <c r="E1" s="11"/>
      <c r="F1" s="12"/>
      <c r="G1" s="10"/>
      <c r="H1" s="11"/>
      <c r="I1" s="11"/>
      <c r="J1" s="10"/>
      <c r="K1" s="9"/>
    </row>
    <row r="2" spans="2:11" s="7" customFormat="1" ht="34.5" customHeight="1" x14ac:dyDescent="0.2">
      <c r="B2" s="58" t="s">
        <v>52</v>
      </c>
      <c r="C2" s="59"/>
      <c r="D2" s="34" t="s">
        <v>19</v>
      </c>
      <c r="E2" s="64" t="s">
        <v>33</v>
      </c>
      <c r="F2" s="64"/>
      <c r="G2" s="65"/>
      <c r="H2" s="64" t="s">
        <v>34</v>
      </c>
      <c r="I2" s="64"/>
      <c r="J2" s="65"/>
      <c r="K2" s="66" t="s">
        <v>18</v>
      </c>
    </row>
    <row r="3" spans="2:11" s="7" customFormat="1" ht="30" customHeight="1" x14ac:dyDescent="0.2">
      <c r="B3" s="60"/>
      <c r="C3" s="61"/>
      <c r="D3" s="69" t="s">
        <v>32</v>
      </c>
      <c r="E3" s="8" t="s">
        <v>17</v>
      </c>
      <c r="F3" s="8" t="s">
        <v>16</v>
      </c>
      <c r="G3" s="66" t="s">
        <v>15</v>
      </c>
      <c r="H3" s="71"/>
      <c r="I3" s="72"/>
      <c r="J3" s="66" t="s">
        <v>14</v>
      </c>
      <c r="K3" s="67"/>
    </row>
    <row r="4" spans="2:11" s="7" customFormat="1" ht="30" customHeight="1" x14ac:dyDescent="0.2">
      <c r="B4" s="60"/>
      <c r="C4" s="61"/>
      <c r="D4" s="70"/>
      <c r="E4" s="35" t="s">
        <v>35</v>
      </c>
      <c r="F4" s="23" t="s">
        <v>36</v>
      </c>
      <c r="G4" s="68"/>
      <c r="H4" s="22" t="s">
        <v>37</v>
      </c>
      <c r="I4" s="24" t="s">
        <v>38</v>
      </c>
      <c r="J4" s="68"/>
      <c r="K4" s="68"/>
    </row>
    <row r="5" spans="2:11" s="21" customFormat="1" ht="13.5" customHeight="1" x14ac:dyDescent="0.2">
      <c r="B5" s="62"/>
      <c r="C5" s="63"/>
      <c r="D5" s="20">
        <v>1</v>
      </c>
      <c r="E5" s="20">
        <v>2</v>
      </c>
      <c r="F5" s="20">
        <v>3</v>
      </c>
      <c r="G5" s="20">
        <v>4</v>
      </c>
      <c r="H5" s="20">
        <v>5</v>
      </c>
      <c r="I5" s="20">
        <v>6</v>
      </c>
      <c r="J5" s="20">
        <v>7</v>
      </c>
      <c r="K5" s="20">
        <v>8</v>
      </c>
    </row>
    <row r="6" spans="2:11" s="4" customFormat="1" ht="39" customHeight="1" x14ac:dyDescent="0.2">
      <c r="B6" s="26">
        <v>1</v>
      </c>
      <c r="C6" s="6" t="s">
        <v>13</v>
      </c>
      <c r="D6" s="56"/>
      <c r="E6" s="56"/>
      <c r="F6" s="56"/>
      <c r="G6" s="56"/>
      <c r="H6" s="56"/>
      <c r="I6" s="56"/>
      <c r="J6" s="56"/>
      <c r="K6" s="57"/>
    </row>
    <row r="7" spans="2:11" s="4" customFormat="1" ht="39" customHeight="1" x14ac:dyDescent="0.2">
      <c r="B7" s="26" t="s">
        <v>12</v>
      </c>
      <c r="C7" s="5" t="s">
        <v>11</v>
      </c>
      <c r="D7" s="37">
        <v>0</v>
      </c>
      <c r="E7" s="38">
        <v>0</v>
      </c>
      <c r="F7" s="38">
        <f>'[1]cpt rglt ARKEA'!K1</f>
        <v>926.00999999999988</v>
      </c>
      <c r="G7" s="39">
        <f>SUM(E7:F7)</f>
        <v>926.00999999999988</v>
      </c>
      <c r="H7" s="38">
        <v>0</v>
      </c>
      <c r="I7" s="38">
        <f>[1]CREMBA_Data_decodee!BW3</f>
        <v>854.79999999999984</v>
      </c>
      <c r="J7" s="39">
        <f>SUM(H7:I7)</f>
        <v>854.79999999999984</v>
      </c>
      <c r="K7" s="39">
        <f>D7+G7+J7</f>
        <v>1780.8099999999997</v>
      </c>
    </row>
    <row r="8" spans="2:11" s="4" customFormat="1" ht="38.25" customHeight="1" x14ac:dyDescent="0.2">
      <c r="B8" s="27" t="s">
        <v>10</v>
      </c>
      <c r="C8" s="5" t="s">
        <v>9</v>
      </c>
      <c r="D8" s="37">
        <v>0</v>
      </c>
      <c r="E8" s="37">
        <v>0</v>
      </c>
      <c r="F8" s="38">
        <v>0</v>
      </c>
      <c r="G8" s="39">
        <f>SUM(E8:F8)</f>
        <v>0</v>
      </c>
      <c r="H8" s="38">
        <v>0</v>
      </c>
      <c r="I8" s="38">
        <v>0</v>
      </c>
      <c r="J8" s="39">
        <f>SUM(H8:I8)</f>
        <v>0</v>
      </c>
      <c r="K8" s="39">
        <f>D8+G8+J8</f>
        <v>0</v>
      </c>
    </row>
    <row r="9" spans="2:11" s="2" customFormat="1" ht="38.25" customHeight="1" x14ac:dyDescent="0.2">
      <c r="B9" s="28" t="s">
        <v>8</v>
      </c>
      <c r="C9" s="3" t="s">
        <v>7</v>
      </c>
      <c r="D9" s="39">
        <f>SUM(D7:D8)</f>
        <v>0</v>
      </c>
      <c r="E9" s="39">
        <v>0</v>
      </c>
      <c r="F9" s="39">
        <f t="shared" ref="F9:K9" si="0">SUM(F7:F8)</f>
        <v>926.00999999999988</v>
      </c>
      <c r="G9" s="39">
        <f t="shared" si="0"/>
        <v>926.00999999999988</v>
      </c>
      <c r="H9" s="39">
        <f t="shared" si="0"/>
        <v>0</v>
      </c>
      <c r="I9" s="39">
        <f t="shared" si="0"/>
        <v>854.79999999999984</v>
      </c>
      <c r="J9" s="39">
        <f t="shared" si="0"/>
        <v>854.79999999999984</v>
      </c>
      <c r="K9" s="39">
        <f t="shared" si="0"/>
        <v>1780.8099999999997</v>
      </c>
    </row>
    <row r="10" spans="2:11" s="4" customFormat="1" ht="39" customHeight="1" x14ac:dyDescent="0.2">
      <c r="B10" s="26">
        <v>2</v>
      </c>
      <c r="C10" s="6" t="s">
        <v>6</v>
      </c>
      <c r="D10" s="56"/>
      <c r="E10" s="56"/>
      <c r="F10" s="56"/>
      <c r="G10" s="56"/>
      <c r="H10" s="56"/>
      <c r="I10" s="56"/>
      <c r="J10" s="56"/>
      <c r="K10" s="57"/>
    </row>
    <row r="11" spans="2:11" s="4" customFormat="1" ht="39" customHeight="1" x14ac:dyDescent="0.2">
      <c r="B11" s="26" t="s">
        <v>5</v>
      </c>
      <c r="C11" s="5" t="s">
        <v>4</v>
      </c>
      <c r="D11" s="37">
        <v>0</v>
      </c>
      <c r="E11" s="38">
        <v>0</v>
      </c>
      <c r="F11" s="38">
        <f>'[1]cpt rglt ARKEA'!H1</f>
        <v>10</v>
      </c>
      <c r="G11" s="39">
        <f>SUM(E11:F11)</f>
        <v>10</v>
      </c>
      <c r="H11" s="38">
        <v>0</v>
      </c>
      <c r="I11" s="38">
        <f>[1]CREMBA_Data_decodee!CD2</f>
        <v>40</v>
      </c>
      <c r="J11" s="39">
        <f>SUM(H11:I11)</f>
        <v>40</v>
      </c>
      <c r="K11" s="39">
        <f>D11+G11+J11</f>
        <v>50</v>
      </c>
    </row>
    <row r="12" spans="2:11" s="4" customFormat="1" ht="38.25" customHeight="1" x14ac:dyDescent="0.2">
      <c r="B12" s="27" t="s">
        <v>3</v>
      </c>
      <c r="C12" s="5" t="s">
        <v>2</v>
      </c>
      <c r="D12" s="37">
        <v>0</v>
      </c>
      <c r="E12" s="37">
        <v>0</v>
      </c>
      <c r="F12" s="38">
        <v>0</v>
      </c>
      <c r="G12" s="39">
        <f>SUM(E12:F12)</f>
        <v>0</v>
      </c>
      <c r="H12" s="38">
        <v>0</v>
      </c>
      <c r="I12" s="38">
        <v>0</v>
      </c>
      <c r="J12" s="39">
        <f>SUM(H12:I12)</f>
        <v>0</v>
      </c>
      <c r="K12" s="39">
        <f>D12+G12+J12</f>
        <v>0</v>
      </c>
    </row>
    <row r="13" spans="2:11" s="2" customFormat="1" ht="38.25" customHeight="1" x14ac:dyDescent="0.2">
      <c r="B13" s="28" t="s">
        <v>1</v>
      </c>
      <c r="C13" s="3" t="s">
        <v>0</v>
      </c>
      <c r="D13" s="39">
        <f t="shared" ref="D13:K13" si="1">SUM(D11:D12)</f>
        <v>0</v>
      </c>
      <c r="E13" s="39">
        <f t="shared" si="1"/>
        <v>0</v>
      </c>
      <c r="F13" s="39">
        <f t="shared" si="1"/>
        <v>10</v>
      </c>
      <c r="G13" s="39">
        <f t="shared" si="1"/>
        <v>10</v>
      </c>
      <c r="H13" s="39">
        <f t="shared" si="1"/>
        <v>0</v>
      </c>
      <c r="I13" s="39">
        <f t="shared" si="1"/>
        <v>40</v>
      </c>
      <c r="J13" s="39">
        <f t="shared" si="1"/>
        <v>40</v>
      </c>
      <c r="K13" s="39">
        <f t="shared" si="1"/>
        <v>50</v>
      </c>
    </row>
    <row r="15" spans="2:11" ht="30" customHeight="1" x14ac:dyDescent="0.25">
      <c r="B15" s="16"/>
      <c r="C15" s="15" t="s">
        <v>23</v>
      </c>
      <c r="D15" s="14"/>
      <c r="E15" s="17"/>
      <c r="F15" t="s">
        <v>44</v>
      </c>
      <c r="I15" t="s">
        <v>45</v>
      </c>
    </row>
    <row r="16" spans="2:11" ht="19.5" customHeight="1" x14ac:dyDescent="0.25">
      <c r="B16" s="29">
        <v>1</v>
      </c>
      <c r="C16" s="19" t="s">
        <v>22</v>
      </c>
      <c r="D16" s="14"/>
      <c r="E16" s="17"/>
      <c r="I16" t="s">
        <v>47</v>
      </c>
    </row>
    <row r="17" spans="2:9" customFormat="1" ht="19.5" customHeight="1" x14ac:dyDescent="0.25">
      <c r="B17" s="29" t="s">
        <v>12</v>
      </c>
      <c r="C17" s="19" t="s">
        <v>20</v>
      </c>
      <c r="D17" s="14"/>
      <c r="E17" s="17"/>
      <c r="I17" t="s">
        <v>46</v>
      </c>
    </row>
    <row r="18" spans="2:9" customFormat="1" ht="19.5" customHeight="1" x14ac:dyDescent="0.25">
      <c r="B18" s="29" t="s">
        <v>10</v>
      </c>
      <c r="C18" s="19" t="s">
        <v>21</v>
      </c>
      <c r="D18" s="14"/>
      <c r="E18" s="17"/>
      <c r="F18" s="33"/>
      <c r="I18" t="s">
        <v>48</v>
      </c>
    </row>
    <row r="19" spans="2:9" customFormat="1" ht="19.5" customHeight="1" x14ac:dyDescent="0.25">
      <c r="B19" s="30" t="s">
        <v>8</v>
      </c>
      <c r="C19" s="19" t="s">
        <v>27</v>
      </c>
      <c r="D19" s="14"/>
      <c r="E19" s="17"/>
    </row>
    <row r="20" spans="2:9" customFormat="1" ht="19.5" customHeight="1" x14ac:dyDescent="0.25">
      <c r="B20" s="29">
        <v>2</v>
      </c>
      <c r="C20" s="19" t="s">
        <v>22</v>
      </c>
      <c r="D20" s="14"/>
      <c r="E20" s="17"/>
    </row>
    <row r="21" spans="2:9" customFormat="1" ht="19.5" customHeight="1" x14ac:dyDescent="0.25">
      <c r="B21" s="29" t="s">
        <v>5</v>
      </c>
      <c r="C21" s="19" t="s">
        <v>25</v>
      </c>
      <c r="D21" s="14"/>
      <c r="E21" s="17"/>
    </row>
    <row r="22" spans="2:9" customFormat="1" ht="19.5" customHeight="1" x14ac:dyDescent="0.25">
      <c r="B22" s="29" t="s">
        <v>3</v>
      </c>
      <c r="C22" s="19" t="s">
        <v>26</v>
      </c>
      <c r="D22" s="14"/>
      <c r="E22" s="17"/>
    </row>
    <row r="23" spans="2:9" customFormat="1" ht="19.5" customHeight="1" x14ac:dyDescent="0.25">
      <c r="B23" s="30" t="s">
        <v>1</v>
      </c>
      <c r="C23" s="19" t="s">
        <v>28</v>
      </c>
      <c r="D23" s="14"/>
      <c r="E23" s="17"/>
    </row>
    <row r="24" spans="2:9" customFormat="1" ht="19.5" customHeight="1" x14ac:dyDescent="0.25">
      <c r="B24" s="17"/>
      <c r="C24" s="17"/>
      <c r="D24" s="14"/>
      <c r="E24" s="17"/>
    </row>
    <row r="25" spans="2:9" customFormat="1" ht="19.5" customHeight="1" x14ac:dyDescent="0.25">
      <c r="B25" s="14"/>
      <c r="C25" s="15" t="s">
        <v>24</v>
      </c>
      <c r="D25" s="14"/>
      <c r="E25" s="17"/>
    </row>
    <row r="26" spans="2:9" customFormat="1" ht="19.5" customHeight="1" x14ac:dyDescent="0.25">
      <c r="B26" s="25">
        <v>1</v>
      </c>
      <c r="C26" s="19" t="s">
        <v>39</v>
      </c>
      <c r="D26" s="14"/>
      <c r="E26" s="17"/>
    </row>
    <row r="27" spans="2:9" customFormat="1" ht="19.5" customHeight="1" x14ac:dyDescent="0.25">
      <c r="B27" s="25">
        <v>2</v>
      </c>
      <c r="C27" s="19" t="s">
        <v>40</v>
      </c>
      <c r="D27" s="14"/>
      <c r="E27" s="17"/>
    </row>
    <row r="28" spans="2:9" customFormat="1" ht="19.5" customHeight="1" x14ac:dyDescent="0.25">
      <c r="B28" s="25">
        <v>3</v>
      </c>
      <c r="C28" s="19" t="s">
        <v>43</v>
      </c>
      <c r="D28" s="14"/>
      <c r="E28" s="17"/>
    </row>
    <row r="29" spans="2:9" customFormat="1" ht="19.5" customHeight="1" x14ac:dyDescent="0.25">
      <c r="B29" s="25">
        <v>4</v>
      </c>
      <c r="C29" s="19" t="s">
        <v>29</v>
      </c>
      <c r="D29" s="14"/>
      <c r="E29" s="17"/>
    </row>
    <row r="30" spans="2:9" customFormat="1" ht="19.5" customHeight="1" x14ac:dyDescent="0.25">
      <c r="B30" s="25">
        <v>5</v>
      </c>
      <c r="C30" s="19" t="s">
        <v>41</v>
      </c>
      <c r="D30" s="14"/>
      <c r="E30" s="17"/>
    </row>
    <row r="31" spans="2:9" customFormat="1" ht="19.5" customHeight="1" x14ac:dyDescent="0.25">
      <c r="B31" s="25">
        <v>6</v>
      </c>
      <c r="C31" s="17" t="s">
        <v>42</v>
      </c>
      <c r="D31" s="14"/>
      <c r="E31" s="17"/>
    </row>
    <row r="32" spans="2:9" customFormat="1" ht="19.5" customHeight="1" x14ac:dyDescent="0.25">
      <c r="B32" s="25">
        <v>7</v>
      </c>
      <c r="C32" s="19" t="s">
        <v>30</v>
      </c>
      <c r="D32" s="14"/>
      <c r="E32" s="17"/>
    </row>
    <row r="33" spans="2:5" customFormat="1" ht="19.5" customHeight="1" x14ac:dyDescent="0.25">
      <c r="B33" s="25">
        <v>8</v>
      </c>
      <c r="C33" s="19" t="s">
        <v>31</v>
      </c>
      <c r="D33" s="14"/>
      <c r="E33" s="17"/>
    </row>
    <row r="34" spans="2:5" customFormat="1" ht="19.5" customHeight="1" x14ac:dyDescent="0.25">
      <c r="B34" s="18"/>
      <c r="C34" s="19"/>
      <c r="D34" s="14"/>
      <c r="E34" s="17"/>
    </row>
    <row r="35" spans="2:5" customFormat="1" ht="19.5" customHeight="1" x14ac:dyDescent="0.25">
      <c r="B35" s="17"/>
      <c r="C35" s="17"/>
      <c r="D35" s="14"/>
      <c r="E35" s="17"/>
    </row>
    <row r="36" spans="2:5" customFormat="1" ht="19.5" customHeight="1" x14ac:dyDescent="0.25">
      <c r="B36" s="17"/>
      <c r="C36" s="17"/>
      <c r="D36" s="14"/>
      <c r="E36" s="17"/>
    </row>
    <row r="37" spans="2:5" customFormat="1" ht="19.5" customHeight="1" x14ac:dyDescent="0.25">
      <c r="B37" s="17"/>
      <c r="C37" s="17"/>
      <c r="D37" s="14"/>
      <c r="E37" s="17"/>
    </row>
    <row r="38" spans="2:5" customFormat="1" ht="19.5" customHeight="1" x14ac:dyDescent="0.25">
      <c r="B38" s="17"/>
      <c r="C38" s="17"/>
      <c r="D38" s="14"/>
      <c r="E38" s="17"/>
    </row>
    <row r="39" spans="2:5" customFormat="1" ht="12" customHeight="1" x14ac:dyDescent="0.25">
      <c r="B39" s="17"/>
      <c r="C39" s="17"/>
      <c r="D39" s="14"/>
      <c r="E39" s="17"/>
    </row>
    <row r="40" spans="2:5" customFormat="1" ht="12" customHeight="1" x14ac:dyDescent="0.25">
      <c r="B40" s="17"/>
      <c r="C40" s="17"/>
      <c r="D40" s="14"/>
      <c r="E40" s="17"/>
    </row>
    <row r="41" spans="2:5" customFormat="1" ht="12" customHeight="1" x14ac:dyDescent="0.25">
      <c r="B41" s="17"/>
      <c r="C41" s="17"/>
      <c r="D41" s="14"/>
      <c r="E41" s="17"/>
    </row>
    <row r="42" spans="2:5" customFormat="1" ht="12" customHeight="1" x14ac:dyDescent="0.25">
      <c r="B42" s="17"/>
      <c r="C42" s="17"/>
      <c r="D42" s="14"/>
      <c r="E42" s="17"/>
    </row>
    <row r="43" spans="2:5" customFormat="1" ht="12" customHeight="1" x14ac:dyDescent="0.25">
      <c r="B43" s="17"/>
      <c r="C43" s="17"/>
      <c r="D43" s="14"/>
      <c r="E43" s="17"/>
    </row>
    <row r="44" spans="2:5" customFormat="1" ht="12" customHeight="1" x14ac:dyDescent="0.25">
      <c r="B44" s="17"/>
      <c r="C44" s="17"/>
      <c r="D44" s="14"/>
      <c r="E44" s="17"/>
    </row>
    <row r="45" spans="2:5" customFormat="1" ht="12" customHeight="1" x14ac:dyDescent="0.25">
      <c r="B45" s="17"/>
      <c r="C45" s="17"/>
      <c r="D45" s="14"/>
      <c r="E45" s="17"/>
    </row>
    <row r="46" spans="2:5" customFormat="1" ht="12" customHeight="1" x14ac:dyDescent="0.25">
      <c r="B46" s="17"/>
      <c r="C46" s="17"/>
      <c r="D46" s="14"/>
      <c r="E46" s="17"/>
    </row>
    <row r="47" spans="2:5" customFormat="1" ht="12" customHeight="1" x14ac:dyDescent="0.25">
      <c r="B47" s="17"/>
      <c r="C47" s="17"/>
      <c r="D47" s="14"/>
      <c r="E47" s="17"/>
    </row>
    <row r="48" spans="2:5" customFormat="1" ht="12" customHeight="1" x14ac:dyDescent="0.25">
      <c r="B48" s="17"/>
      <c r="C48" s="17"/>
      <c r="D48" s="14"/>
      <c r="E48" s="17"/>
    </row>
    <row r="49" spans="2:5" customFormat="1" ht="12" customHeight="1" x14ac:dyDescent="0.25">
      <c r="B49" s="17"/>
      <c r="C49" s="17"/>
      <c r="D49" s="14"/>
      <c r="E49" s="17"/>
    </row>
    <row r="50" spans="2:5" customFormat="1" ht="12" customHeight="1" x14ac:dyDescent="0.25">
      <c r="B50" s="17"/>
      <c r="C50" s="17"/>
      <c r="D50" s="14"/>
      <c r="E50" s="17"/>
    </row>
    <row r="51" spans="2:5" customFormat="1" ht="12" customHeight="1" x14ac:dyDescent="0.25">
      <c r="B51" s="17"/>
      <c r="C51" s="17"/>
      <c r="D51" s="14"/>
      <c r="E51" s="17"/>
    </row>
    <row r="52" spans="2:5" customFormat="1" ht="12" customHeight="1" x14ac:dyDescent="0.25">
      <c r="B52" s="17"/>
      <c r="C52" s="17"/>
      <c r="D52" s="14"/>
      <c r="E52" s="17"/>
    </row>
    <row r="53" spans="2:5" customFormat="1" ht="12" customHeight="1" x14ac:dyDescent="0.25">
      <c r="B53" s="17"/>
      <c r="C53" s="17"/>
      <c r="D53" s="14"/>
      <c r="E53" s="17"/>
    </row>
    <row r="54" spans="2:5" customFormat="1" ht="12" customHeight="1" x14ac:dyDescent="0.25">
      <c r="B54" s="17"/>
      <c r="C54" s="17"/>
      <c r="D54" s="14"/>
      <c r="E54" s="17"/>
    </row>
    <row r="55" spans="2:5" customFormat="1" ht="12" customHeight="1" x14ac:dyDescent="0.25">
      <c r="B55" s="17"/>
      <c r="C55" s="17"/>
      <c r="D55" s="14"/>
      <c r="E55" s="17"/>
    </row>
    <row r="56" spans="2:5" customFormat="1" ht="12" customHeight="1" x14ac:dyDescent="0.25">
      <c r="B56" s="17"/>
      <c r="C56" s="17"/>
      <c r="D56" s="14"/>
      <c r="E56" s="17"/>
    </row>
    <row r="57" spans="2:5" customFormat="1" ht="12" customHeight="1" x14ac:dyDescent="0.25">
      <c r="B57" s="17"/>
      <c r="C57" s="17"/>
      <c r="D57" s="14"/>
      <c r="E57" s="17"/>
    </row>
    <row r="58" spans="2:5" customFormat="1" ht="12" customHeight="1" x14ac:dyDescent="0.25">
      <c r="B58" s="17"/>
      <c r="C58" s="17"/>
      <c r="D58" s="14"/>
      <c r="E58" s="17"/>
    </row>
    <row r="59" spans="2:5" customFormat="1" ht="15.75" x14ac:dyDescent="0.25">
      <c r="B59" s="17"/>
      <c r="C59" s="17"/>
      <c r="D59" s="14"/>
      <c r="E59" s="17"/>
    </row>
    <row r="60" spans="2:5" customFormat="1" ht="15.75" x14ac:dyDescent="0.25">
      <c r="B60" s="17"/>
      <c r="C60" s="17"/>
      <c r="D60" s="14"/>
      <c r="E60" s="17"/>
    </row>
  </sheetData>
  <mergeCells count="10">
    <mergeCell ref="D6:K6"/>
    <mergeCell ref="D10:K10"/>
    <mergeCell ref="B2:C5"/>
    <mergeCell ref="E2:G2"/>
    <mergeCell ref="H2:J2"/>
    <mergeCell ref="K2:K4"/>
    <mergeCell ref="D3:D4"/>
    <mergeCell ref="G3:G4"/>
    <mergeCell ref="H3:I3"/>
    <mergeCell ref="J3:J4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62" orientation="landscape" horizontalDpi="300" verticalDpi="300" r:id="rId1"/>
  <headerFooter alignWithMargins="0"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0A564-78FE-4A08-92F2-254D9C93048A}">
  <sheetPr>
    <pageSetUpPr fitToPage="1"/>
  </sheetPr>
  <dimension ref="B1:K60"/>
  <sheetViews>
    <sheetView showGridLines="0" zoomScale="70" zoomScaleNormal="70" workbookViewId="0">
      <selection activeCell="G23" sqref="G23"/>
    </sheetView>
  </sheetViews>
  <sheetFormatPr baseColWidth="10" defaultRowHeight="12.75" x14ac:dyDescent="0.2"/>
  <cols>
    <col min="1" max="1" width="6.28515625" customWidth="1"/>
    <col min="2" max="2" width="5.42578125" customWidth="1"/>
    <col min="3" max="3" width="50.85546875" customWidth="1"/>
    <col min="4" max="4" width="28.42578125" style="1" customWidth="1"/>
    <col min="5" max="6" width="28.42578125" customWidth="1"/>
    <col min="7" max="7" width="28.42578125" style="1" customWidth="1"/>
    <col min="8" max="9" width="28.42578125" customWidth="1"/>
    <col min="10" max="11" width="28.42578125" style="1" customWidth="1"/>
  </cols>
  <sheetData>
    <row r="1" spans="2:11" s="7" customFormat="1" ht="15.75" customHeight="1" x14ac:dyDescent="0.2">
      <c r="D1" s="9"/>
      <c r="G1" s="9"/>
      <c r="J1" s="9"/>
      <c r="K1" s="9"/>
    </row>
    <row r="2" spans="2:11" s="7" customFormat="1" ht="34.5" customHeight="1" x14ac:dyDescent="0.2">
      <c r="B2" s="58" t="s">
        <v>58</v>
      </c>
      <c r="C2" s="59"/>
      <c r="D2" s="36" t="s">
        <v>19</v>
      </c>
      <c r="E2" s="64" t="s">
        <v>33</v>
      </c>
      <c r="F2" s="64"/>
      <c r="G2" s="65"/>
      <c r="H2" s="64" t="s">
        <v>34</v>
      </c>
      <c r="I2" s="64"/>
      <c r="J2" s="65"/>
      <c r="K2" s="66" t="s">
        <v>18</v>
      </c>
    </row>
    <row r="3" spans="2:11" s="7" customFormat="1" ht="30" customHeight="1" x14ac:dyDescent="0.2">
      <c r="B3" s="60"/>
      <c r="C3" s="61"/>
      <c r="D3" s="73" t="s">
        <v>32</v>
      </c>
      <c r="E3" s="8" t="s">
        <v>17</v>
      </c>
      <c r="F3" s="8" t="s">
        <v>16</v>
      </c>
      <c r="G3" s="66" t="s">
        <v>15</v>
      </c>
      <c r="H3" s="71"/>
      <c r="I3" s="72"/>
      <c r="J3" s="66" t="s">
        <v>14</v>
      </c>
      <c r="K3" s="67"/>
    </row>
    <row r="4" spans="2:11" s="7" customFormat="1" ht="30" customHeight="1" x14ac:dyDescent="0.2">
      <c r="B4" s="60"/>
      <c r="C4" s="61"/>
      <c r="D4" s="74"/>
      <c r="E4" s="55" t="s">
        <v>35</v>
      </c>
      <c r="F4" s="54" t="s">
        <v>36</v>
      </c>
      <c r="G4" s="68"/>
      <c r="H4" s="53" t="s">
        <v>37</v>
      </c>
      <c r="I4" s="52" t="s">
        <v>38</v>
      </c>
      <c r="J4" s="68"/>
      <c r="K4" s="68"/>
    </row>
    <row r="5" spans="2:11" s="21" customFormat="1" ht="13.5" customHeight="1" x14ac:dyDescent="0.2">
      <c r="B5" s="62"/>
      <c r="C5" s="63"/>
      <c r="D5" s="20">
        <v>1</v>
      </c>
      <c r="E5" s="20">
        <v>2</v>
      </c>
      <c r="F5" s="20">
        <v>3</v>
      </c>
      <c r="G5" s="20">
        <v>4</v>
      </c>
      <c r="H5" s="20">
        <v>5</v>
      </c>
      <c r="I5" s="20">
        <v>6</v>
      </c>
      <c r="J5" s="20">
        <v>7</v>
      </c>
      <c r="K5" s="20">
        <v>8</v>
      </c>
    </row>
    <row r="6" spans="2:11" s="7" customFormat="1" ht="39" customHeight="1" x14ac:dyDescent="0.2">
      <c r="B6" s="50">
        <v>1</v>
      </c>
      <c r="C6" s="51" t="s">
        <v>13</v>
      </c>
      <c r="D6" s="56"/>
      <c r="E6" s="56"/>
      <c r="F6" s="56"/>
      <c r="G6" s="56"/>
      <c r="H6" s="56"/>
      <c r="I6" s="56"/>
      <c r="J6" s="56"/>
      <c r="K6" s="57"/>
    </row>
    <row r="7" spans="2:11" s="7" customFormat="1" ht="39" customHeight="1" x14ac:dyDescent="0.2">
      <c r="B7" s="50" t="s">
        <v>12</v>
      </c>
      <c r="C7" s="48" t="s">
        <v>11</v>
      </c>
      <c r="D7" s="37">
        <v>0</v>
      </c>
      <c r="E7" s="38">
        <v>0</v>
      </c>
      <c r="F7" s="38">
        <v>7225478.1800000006</v>
      </c>
      <c r="G7" s="39">
        <v>7225478.1800000006</v>
      </c>
      <c r="H7" s="38">
        <v>0</v>
      </c>
      <c r="I7" s="40">
        <v>8176028.7600005241</v>
      </c>
      <c r="J7" s="39">
        <v>8176028.7600005241</v>
      </c>
      <c r="K7" s="39">
        <v>15401506.940000525</v>
      </c>
    </row>
    <row r="8" spans="2:11" s="7" customFormat="1" ht="38.25" customHeight="1" x14ac:dyDescent="0.2">
      <c r="B8" s="49" t="s">
        <v>10</v>
      </c>
      <c r="C8" s="48" t="s">
        <v>9</v>
      </c>
      <c r="D8" s="37">
        <v>0</v>
      </c>
      <c r="E8" s="37">
        <v>0</v>
      </c>
      <c r="F8" s="38">
        <v>0</v>
      </c>
      <c r="G8" s="39">
        <v>0</v>
      </c>
      <c r="H8" s="38">
        <v>0</v>
      </c>
      <c r="I8" s="38">
        <v>0</v>
      </c>
      <c r="J8" s="39">
        <v>0</v>
      </c>
      <c r="K8" s="39">
        <v>0</v>
      </c>
    </row>
    <row r="9" spans="2:11" s="9" customFormat="1" ht="38.25" customHeight="1" x14ac:dyDescent="0.2">
      <c r="B9" s="47" t="s">
        <v>8</v>
      </c>
      <c r="C9" s="46" t="s">
        <v>7</v>
      </c>
      <c r="D9" s="39">
        <v>0</v>
      </c>
      <c r="E9" s="39">
        <v>0</v>
      </c>
      <c r="F9" s="39">
        <v>7225478.1800000006</v>
      </c>
      <c r="G9" s="39">
        <v>7225478.1800000006</v>
      </c>
      <c r="H9" s="39">
        <v>0</v>
      </c>
      <c r="I9" s="39">
        <v>8176028.7600005241</v>
      </c>
      <c r="J9" s="39">
        <v>8176028.7600005241</v>
      </c>
      <c r="K9" s="39">
        <v>15401506.940000525</v>
      </c>
    </row>
    <row r="10" spans="2:11" s="7" customFormat="1" ht="39" customHeight="1" x14ac:dyDescent="0.2">
      <c r="B10" s="50">
        <v>2</v>
      </c>
      <c r="C10" s="51" t="s">
        <v>6</v>
      </c>
      <c r="D10" s="56"/>
      <c r="E10" s="56"/>
      <c r="F10" s="56"/>
      <c r="G10" s="56"/>
      <c r="H10" s="56"/>
      <c r="I10" s="56"/>
      <c r="J10" s="56"/>
      <c r="K10" s="57"/>
    </row>
    <row r="11" spans="2:11" s="7" customFormat="1" ht="39" customHeight="1" x14ac:dyDescent="0.2">
      <c r="B11" s="50" t="s">
        <v>5</v>
      </c>
      <c r="C11" s="48" t="s">
        <v>4</v>
      </c>
      <c r="D11" s="37">
        <v>0</v>
      </c>
      <c r="E11" s="38">
        <v>0</v>
      </c>
      <c r="F11" s="38">
        <f>'[10]cpt rglt ARKEA'!I1</f>
        <v>21</v>
      </c>
      <c r="G11" s="39">
        <f>SUM(E11:F11)</f>
        <v>21</v>
      </c>
      <c r="H11" s="38">
        <v>0</v>
      </c>
      <c r="I11" s="38">
        <f>[10]CREMBA_Data_decodee!AL3+'[10]cpt rglt ARKEA'!I2</f>
        <v>242776</v>
      </c>
      <c r="J11" s="39">
        <f>SUM(H11:I11)</f>
        <v>242776</v>
      </c>
      <c r="K11" s="39">
        <f>D11+G11+J11</f>
        <v>242797</v>
      </c>
    </row>
    <row r="12" spans="2:11" s="7" customFormat="1" ht="38.25" customHeight="1" x14ac:dyDescent="0.2">
      <c r="B12" s="49" t="s">
        <v>3</v>
      </c>
      <c r="C12" s="48" t="s">
        <v>2</v>
      </c>
      <c r="D12" s="37">
        <v>0</v>
      </c>
      <c r="E12" s="37">
        <v>0</v>
      </c>
      <c r="F12" s="38">
        <v>0</v>
      </c>
      <c r="G12" s="39">
        <f>SUM(E12:F12)</f>
        <v>0</v>
      </c>
      <c r="H12" s="38">
        <v>0</v>
      </c>
      <c r="I12" s="38">
        <v>0</v>
      </c>
      <c r="J12" s="39">
        <f>SUM(H12:I12)</f>
        <v>0</v>
      </c>
      <c r="K12" s="39">
        <f>D12+G12+J12</f>
        <v>0</v>
      </c>
    </row>
    <row r="13" spans="2:11" s="9" customFormat="1" ht="38.25" customHeight="1" x14ac:dyDescent="0.2">
      <c r="B13" s="47" t="s">
        <v>1</v>
      </c>
      <c r="C13" s="46" t="s">
        <v>0</v>
      </c>
      <c r="D13" s="39">
        <f t="shared" ref="D13:K13" si="0">SUM(D11:D12)</f>
        <v>0</v>
      </c>
      <c r="E13" s="39">
        <f t="shared" si="0"/>
        <v>0</v>
      </c>
      <c r="F13" s="39">
        <f t="shared" si="0"/>
        <v>21</v>
      </c>
      <c r="G13" s="39">
        <f t="shared" si="0"/>
        <v>21</v>
      </c>
      <c r="H13" s="39">
        <f t="shared" si="0"/>
        <v>0</v>
      </c>
      <c r="I13" s="39">
        <f t="shared" si="0"/>
        <v>242776</v>
      </c>
      <c r="J13" s="39">
        <f t="shared" si="0"/>
        <v>242776</v>
      </c>
      <c r="K13" s="39">
        <f t="shared" si="0"/>
        <v>242797</v>
      </c>
    </row>
    <row r="15" spans="2:11" ht="30" customHeight="1" x14ac:dyDescent="0.25">
      <c r="B15" s="17"/>
      <c r="C15" s="14" t="s">
        <v>23</v>
      </c>
      <c r="D15" s="14"/>
      <c r="E15" s="17"/>
      <c r="F15" t="s">
        <v>44</v>
      </c>
      <c r="I15" t="s">
        <v>45</v>
      </c>
    </row>
    <row r="16" spans="2:11" ht="19.5" customHeight="1" x14ac:dyDescent="0.25">
      <c r="B16" s="45">
        <v>1</v>
      </c>
      <c r="C16" s="41" t="s">
        <v>22</v>
      </c>
      <c r="D16" s="14"/>
      <c r="E16" s="17"/>
      <c r="I16" t="s">
        <v>47</v>
      </c>
    </row>
    <row r="17" spans="2:9" customFormat="1" ht="19.5" customHeight="1" x14ac:dyDescent="0.25">
      <c r="B17" s="45" t="s">
        <v>12</v>
      </c>
      <c r="C17" s="41" t="s">
        <v>20</v>
      </c>
      <c r="D17" s="14"/>
      <c r="E17" s="17"/>
      <c r="I17" t="s">
        <v>46</v>
      </c>
    </row>
    <row r="18" spans="2:9" customFormat="1" ht="19.5" customHeight="1" x14ac:dyDescent="0.25">
      <c r="B18" s="45" t="s">
        <v>10</v>
      </c>
      <c r="C18" s="41" t="s">
        <v>21</v>
      </c>
      <c r="D18" s="14"/>
      <c r="E18" s="17"/>
      <c r="F18" s="33"/>
      <c r="I18" t="s">
        <v>48</v>
      </c>
    </row>
    <row r="19" spans="2:9" customFormat="1" ht="19.5" customHeight="1" x14ac:dyDescent="0.25">
      <c r="B19" s="44" t="s">
        <v>8</v>
      </c>
      <c r="C19" s="41" t="s">
        <v>27</v>
      </c>
      <c r="D19" s="14"/>
      <c r="E19" s="17"/>
    </row>
    <row r="20" spans="2:9" customFormat="1" ht="19.5" customHeight="1" x14ac:dyDescent="0.25">
      <c r="B20" s="45">
        <v>2</v>
      </c>
      <c r="C20" s="41" t="s">
        <v>22</v>
      </c>
      <c r="D20" s="14"/>
      <c r="E20" s="17"/>
    </row>
    <row r="21" spans="2:9" customFormat="1" ht="19.5" customHeight="1" x14ac:dyDescent="0.25">
      <c r="B21" s="45" t="s">
        <v>5</v>
      </c>
      <c r="C21" s="41" t="s">
        <v>25</v>
      </c>
      <c r="D21" s="14"/>
      <c r="E21" s="17"/>
    </row>
    <row r="22" spans="2:9" customFormat="1" ht="19.5" customHeight="1" x14ac:dyDescent="0.25">
      <c r="B22" s="45" t="s">
        <v>3</v>
      </c>
      <c r="C22" s="41" t="s">
        <v>26</v>
      </c>
      <c r="D22" s="14"/>
      <c r="E22" s="17"/>
    </row>
    <row r="23" spans="2:9" customFormat="1" ht="19.5" customHeight="1" x14ac:dyDescent="0.25">
      <c r="B23" s="44" t="s">
        <v>1</v>
      </c>
      <c r="C23" s="41" t="s">
        <v>28</v>
      </c>
      <c r="D23" s="14"/>
      <c r="E23" s="17"/>
    </row>
    <row r="24" spans="2:9" customFormat="1" ht="19.5" customHeight="1" x14ac:dyDescent="0.25">
      <c r="B24" s="17"/>
      <c r="C24" s="17"/>
      <c r="D24" s="14"/>
      <c r="E24" s="17"/>
    </row>
    <row r="25" spans="2:9" customFormat="1" ht="19.5" customHeight="1" x14ac:dyDescent="0.25">
      <c r="B25" s="14"/>
      <c r="C25" s="14" t="s">
        <v>24</v>
      </c>
      <c r="D25" s="14"/>
      <c r="E25" s="17"/>
    </row>
    <row r="26" spans="2:9" customFormat="1" ht="19.5" customHeight="1" x14ac:dyDescent="0.25">
      <c r="B26" s="43">
        <v>1</v>
      </c>
      <c r="C26" s="41" t="s">
        <v>39</v>
      </c>
      <c r="D26" s="14"/>
      <c r="E26" s="17"/>
    </row>
    <row r="27" spans="2:9" customFormat="1" ht="19.5" customHeight="1" x14ac:dyDescent="0.25">
      <c r="B27" s="43">
        <v>2</v>
      </c>
      <c r="C27" s="41" t="s">
        <v>40</v>
      </c>
      <c r="D27" s="14"/>
      <c r="E27" s="17"/>
    </row>
    <row r="28" spans="2:9" customFormat="1" ht="19.5" customHeight="1" x14ac:dyDescent="0.25">
      <c r="B28" s="43">
        <v>3</v>
      </c>
      <c r="C28" s="41" t="s">
        <v>43</v>
      </c>
      <c r="D28" s="14"/>
      <c r="E28" s="17"/>
    </row>
    <row r="29" spans="2:9" customFormat="1" ht="19.5" customHeight="1" x14ac:dyDescent="0.25">
      <c r="B29" s="43">
        <v>4</v>
      </c>
      <c r="C29" s="41" t="s">
        <v>29</v>
      </c>
      <c r="D29" s="14"/>
      <c r="E29" s="17"/>
    </row>
    <row r="30" spans="2:9" customFormat="1" ht="19.5" customHeight="1" x14ac:dyDescent="0.25">
      <c r="B30" s="43">
        <v>5</v>
      </c>
      <c r="C30" s="41" t="s">
        <v>41</v>
      </c>
      <c r="D30" s="14"/>
      <c r="E30" s="17"/>
    </row>
    <row r="31" spans="2:9" customFormat="1" ht="19.5" customHeight="1" x14ac:dyDescent="0.25">
      <c r="B31" s="43">
        <v>6</v>
      </c>
      <c r="C31" s="17" t="s">
        <v>42</v>
      </c>
      <c r="D31" s="14"/>
      <c r="E31" s="17"/>
    </row>
    <row r="32" spans="2:9" customFormat="1" ht="19.5" customHeight="1" x14ac:dyDescent="0.25">
      <c r="B32" s="43">
        <v>7</v>
      </c>
      <c r="C32" s="41" t="s">
        <v>30</v>
      </c>
      <c r="D32" s="14"/>
      <c r="E32" s="17"/>
    </row>
    <row r="33" spans="2:5" customFormat="1" ht="19.5" customHeight="1" x14ac:dyDescent="0.25">
      <c r="B33" s="43">
        <v>8</v>
      </c>
      <c r="C33" s="41" t="s">
        <v>31</v>
      </c>
      <c r="D33" s="14"/>
      <c r="E33" s="17"/>
    </row>
    <row r="34" spans="2:5" customFormat="1" ht="19.5" customHeight="1" x14ac:dyDescent="0.25">
      <c r="B34" s="42"/>
      <c r="C34" s="41"/>
      <c r="D34" s="14"/>
      <c r="E34" s="17"/>
    </row>
    <row r="35" spans="2:5" customFormat="1" ht="19.5" customHeight="1" x14ac:dyDescent="0.25">
      <c r="B35" s="17"/>
      <c r="C35" s="17"/>
      <c r="D35" s="14"/>
      <c r="E35" s="17"/>
    </row>
    <row r="36" spans="2:5" customFormat="1" ht="19.5" customHeight="1" x14ac:dyDescent="0.25">
      <c r="B36" s="17"/>
      <c r="C36" s="17"/>
      <c r="D36" s="14"/>
      <c r="E36" s="17"/>
    </row>
    <row r="37" spans="2:5" customFormat="1" ht="19.5" customHeight="1" x14ac:dyDescent="0.25">
      <c r="B37" s="17"/>
      <c r="C37" s="17"/>
      <c r="D37" s="14"/>
      <c r="E37" s="17"/>
    </row>
    <row r="38" spans="2:5" customFormat="1" ht="19.5" customHeight="1" x14ac:dyDescent="0.25">
      <c r="B38" s="17"/>
      <c r="C38" s="17"/>
      <c r="D38" s="14"/>
      <c r="E38" s="17"/>
    </row>
    <row r="39" spans="2:5" customFormat="1" ht="12" customHeight="1" x14ac:dyDescent="0.25">
      <c r="B39" s="17"/>
      <c r="C39" s="17"/>
      <c r="D39" s="14"/>
      <c r="E39" s="17"/>
    </row>
    <row r="40" spans="2:5" customFormat="1" ht="12" customHeight="1" x14ac:dyDescent="0.25">
      <c r="B40" s="17"/>
      <c r="C40" s="17"/>
      <c r="D40" s="14"/>
      <c r="E40" s="17"/>
    </row>
    <row r="41" spans="2:5" customFormat="1" ht="12" customHeight="1" x14ac:dyDescent="0.25">
      <c r="B41" s="17"/>
      <c r="C41" s="17"/>
      <c r="D41" s="14"/>
      <c r="E41" s="17"/>
    </row>
    <row r="42" spans="2:5" customFormat="1" ht="12" customHeight="1" x14ac:dyDescent="0.25">
      <c r="B42" s="17"/>
      <c r="C42" s="17"/>
      <c r="D42" s="14"/>
      <c r="E42" s="17"/>
    </row>
    <row r="43" spans="2:5" customFormat="1" ht="12" customHeight="1" x14ac:dyDescent="0.25">
      <c r="B43" s="17"/>
      <c r="C43" s="17"/>
      <c r="D43" s="14"/>
      <c r="E43" s="17"/>
    </row>
    <row r="44" spans="2:5" customFormat="1" ht="12" customHeight="1" x14ac:dyDescent="0.25">
      <c r="B44" s="17"/>
      <c r="C44" s="17"/>
      <c r="D44" s="14"/>
      <c r="E44" s="17"/>
    </row>
    <row r="45" spans="2:5" customFormat="1" ht="12" customHeight="1" x14ac:dyDescent="0.25">
      <c r="B45" s="17"/>
      <c r="C45" s="17"/>
      <c r="D45" s="14"/>
      <c r="E45" s="17"/>
    </row>
    <row r="46" spans="2:5" customFormat="1" ht="12" customHeight="1" x14ac:dyDescent="0.25">
      <c r="B46" s="17"/>
      <c r="C46" s="17"/>
      <c r="D46" s="14"/>
      <c r="E46" s="17"/>
    </row>
    <row r="47" spans="2:5" customFormat="1" ht="12" customHeight="1" x14ac:dyDescent="0.25">
      <c r="B47" s="17"/>
      <c r="C47" s="17"/>
      <c r="D47" s="14"/>
      <c r="E47" s="17"/>
    </row>
    <row r="48" spans="2:5" customFormat="1" ht="12" customHeight="1" x14ac:dyDescent="0.25">
      <c r="B48" s="17"/>
      <c r="C48" s="17"/>
      <c r="D48" s="14"/>
      <c r="E48" s="17"/>
    </row>
    <row r="49" spans="2:5" customFormat="1" ht="12" customHeight="1" x14ac:dyDescent="0.25">
      <c r="B49" s="17"/>
      <c r="C49" s="17"/>
      <c r="D49" s="14"/>
      <c r="E49" s="17"/>
    </row>
    <row r="50" spans="2:5" customFormat="1" ht="12" customHeight="1" x14ac:dyDescent="0.25">
      <c r="B50" s="17"/>
      <c r="C50" s="17"/>
      <c r="D50" s="14"/>
      <c r="E50" s="17"/>
    </row>
    <row r="51" spans="2:5" customFormat="1" ht="12" customHeight="1" x14ac:dyDescent="0.25">
      <c r="B51" s="17"/>
      <c r="C51" s="17"/>
      <c r="D51" s="14"/>
      <c r="E51" s="17"/>
    </row>
    <row r="52" spans="2:5" customFormat="1" ht="12" customHeight="1" x14ac:dyDescent="0.25">
      <c r="B52" s="17"/>
      <c r="C52" s="17"/>
      <c r="D52" s="14"/>
      <c r="E52" s="17"/>
    </row>
    <row r="53" spans="2:5" customFormat="1" ht="12" customHeight="1" x14ac:dyDescent="0.25">
      <c r="B53" s="17"/>
      <c r="C53" s="17"/>
      <c r="D53" s="14"/>
      <c r="E53" s="17"/>
    </row>
    <row r="54" spans="2:5" customFormat="1" ht="12" customHeight="1" x14ac:dyDescent="0.25">
      <c r="B54" s="17"/>
      <c r="C54" s="17"/>
      <c r="D54" s="14"/>
      <c r="E54" s="17"/>
    </row>
    <row r="55" spans="2:5" customFormat="1" ht="12" customHeight="1" x14ac:dyDescent="0.25">
      <c r="B55" s="17"/>
      <c r="C55" s="17"/>
      <c r="D55" s="14"/>
      <c r="E55" s="17"/>
    </row>
    <row r="56" spans="2:5" customFormat="1" ht="12" customHeight="1" x14ac:dyDescent="0.25">
      <c r="B56" s="17"/>
      <c r="C56" s="17"/>
      <c r="D56" s="14"/>
      <c r="E56" s="17"/>
    </row>
    <row r="57" spans="2:5" customFormat="1" ht="12" customHeight="1" x14ac:dyDescent="0.25">
      <c r="B57" s="17"/>
      <c r="C57" s="17"/>
      <c r="D57" s="14"/>
      <c r="E57" s="17"/>
    </row>
    <row r="58" spans="2:5" customFormat="1" ht="12" customHeight="1" x14ac:dyDescent="0.25">
      <c r="B58" s="17"/>
      <c r="C58" s="17"/>
      <c r="D58" s="14"/>
      <c r="E58" s="17"/>
    </row>
    <row r="59" spans="2:5" customFormat="1" ht="15.75" x14ac:dyDescent="0.25">
      <c r="B59" s="17"/>
      <c r="C59" s="17"/>
      <c r="D59" s="14"/>
      <c r="E59" s="17"/>
    </row>
    <row r="60" spans="2:5" customFormat="1" ht="15.75" x14ac:dyDescent="0.25">
      <c r="B60" s="17"/>
      <c r="C60" s="17"/>
      <c r="D60" s="14"/>
      <c r="E60" s="17"/>
    </row>
  </sheetData>
  <mergeCells count="10">
    <mergeCell ref="D6:K6"/>
    <mergeCell ref="D10:K10"/>
    <mergeCell ref="B2:C5"/>
    <mergeCell ref="E2:G2"/>
    <mergeCell ref="H2:J2"/>
    <mergeCell ref="K2:K4"/>
    <mergeCell ref="D3:D4"/>
    <mergeCell ref="G3:G4"/>
    <mergeCell ref="H3:I3"/>
    <mergeCell ref="J3:J4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62" orientation="landscape" horizontalDpi="300" verticalDpi="300" r:id="rId1"/>
  <headerFooter alignWithMargins="0">
    <oddFooter>&amp;R&amp;P/&amp;N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9B089-FAC8-4D22-A4A7-0E65937DD746}">
  <sheetPr>
    <pageSetUpPr fitToPage="1"/>
  </sheetPr>
  <dimension ref="B1:K60"/>
  <sheetViews>
    <sheetView showGridLines="0" tabSelected="1" zoomScale="70" zoomScaleNormal="70" workbookViewId="0">
      <selection activeCell="F12" sqref="F12"/>
    </sheetView>
  </sheetViews>
  <sheetFormatPr baseColWidth="10" defaultRowHeight="12.75" x14ac:dyDescent="0.2"/>
  <cols>
    <col min="1" max="1" width="6.28515625" customWidth="1"/>
    <col min="2" max="2" width="5.42578125" customWidth="1"/>
    <col min="3" max="3" width="50.85546875" customWidth="1"/>
    <col min="4" max="4" width="28.42578125" style="1" customWidth="1"/>
    <col min="5" max="6" width="28.42578125" customWidth="1"/>
    <col min="7" max="7" width="28.42578125" style="1" customWidth="1"/>
    <col min="8" max="9" width="28.42578125" customWidth="1"/>
    <col min="10" max="11" width="28.42578125" style="1" customWidth="1"/>
  </cols>
  <sheetData>
    <row r="1" spans="2:11" s="7" customFormat="1" ht="15.75" customHeight="1" x14ac:dyDescent="0.2">
      <c r="D1" s="9"/>
      <c r="G1" s="9"/>
      <c r="J1" s="9"/>
      <c r="K1" s="9"/>
    </row>
    <row r="2" spans="2:11" s="7" customFormat="1" ht="34.5" customHeight="1" x14ac:dyDescent="0.2">
      <c r="B2" s="58" t="s">
        <v>59</v>
      </c>
      <c r="C2" s="59"/>
      <c r="D2" s="36" t="s">
        <v>19</v>
      </c>
      <c r="E2" s="64" t="s">
        <v>33</v>
      </c>
      <c r="F2" s="64"/>
      <c r="G2" s="65"/>
      <c r="H2" s="64" t="s">
        <v>34</v>
      </c>
      <c r="I2" s="64"/>
      <c r="J2" s="65"/>
      <c r="K2" s="66" t="s">
        <v>18</v>
      </c>
    </row>
    <row r="3" spans="2:11" s="7" customFormat="1" ht="30" customHeight="1" x14ac:dyDescent="0.2">
      <c r="B3" s="60"/>
      <c r="C3" s="61"/>
      <c r="D3" s="73" t="s">
        <v>32</v>
      </c>
      <c r="E3" s="8" t="s">
        <v>17</v>
      </c>
      <c r="F3" s="8" t="s">
        <v>16</v>
      </c>
      <c r="G3" s="66" t="s">
        <v>15</v>
      </c>
      <c r="H3" s="71"/>
      <c r="I3" s="72"/>
      <c r="J3" s="66" t="s">
        <v>14</v>
      </c>
      <c r="K3" s="67"/>
    </row>
    <row r="4" spans="2:11" s="7" customFormat="1" ht="30" customHeight="1" x14ac:dyDescent="0.2">
      <c r="B4" s="60"/>
      <c r="C4" s="61"/>
      <c r="D4" s="74"/>
      <c r="E4" s="55" t="s">
        <v>35</v>
      </c>
      <c r="F4" s="54" t="s">
        <v>36</v>
      </c>
      <c r="G4" s="68"/>
      <c r="H4" s="53" t="s">
        <v>37</v>
      </c>
      <c r="I4" s="52" t="s">
        <v>38</v>
      </c>
      <c r="J4" s="68"/>
      <c r="K4" s="68"/>
    </row>
    <row r="5" spans="2:11" s="21" customFormat="1" ht="13.5" customHeight="1" x14ac:dyDescent="0.2">
      <c r="B5" s="62"/>
      <c r="C5" s="63"/>
      <c r="D5" s="20">
        <v>1</v>
      </c>
      <c r="E5" s="20">
        <v>2</v>
      </c>
      <c r="F5" s="20">
        <v>3</v>
      </c>
      <c r="G5" s="20">
        <v>4</v>
      </c>
      <c r="H5" s="20">
        <v>5</v>
      </c>
      <c r="I5" s="20">
        <v>6</v>
      </c>
      <c r="J5" s="20">
        <v>7</v>
      </c>
      <c r="K5" s="20">
        <v>8</v>
      </c>
    </row>
    <row r="6" spans="2:11" s="7" customFormat="1" ht="39" customHeight="1" x14ac:dyDescent="0.2">
      <c r="B6" s="50">
        <v>1</v>
      </c>
      <c r="C6" s="51" t="s">
        <v>13</v>
      </c>
      <c r="D6" s="56"/>
      <c r="E6" s="56"/>
      <c r="F6" s="56"/>
      <c r="G6" s="56"/>
      <c r="H6" s="56"/>
      <c r="I6" s="56"/>
      <c r="J6" s="56"/>
      <c r="K6" s="57"/>
    </row>
    <row r="7" spans="2:11" s="7" customFormat="1" ht="39" customHeight="1" x14ac:dyDescent="0.2">
      <c r="B7" s="50" t="s">
        <v>12</v>
      </c>
      <c r="C7" s="48" t="s">
        <v>11</v>
      </c>
      <c r="D7" s="37">
        <v>0</v>
      </c>
      <c r="E7" s="38">
        <v>0</v>
      </c>
      <c r="F7" s="38">
        <v>10310303.040000001</v>
      </c>
      <c r="G7" s="39">
        <v>10310303.040000001</v>
      </c>
      <c r="H7" s="38">
        <v>0</v>
      </c>
      <c r="I7" s="40">
        <v>10217536.270002317</v>
      </c>
      <c r="J7" s="39">
        <v>10217536.270002317</v>
      </c>
      <c r="K7" s="39">
        <v>20527839.31000232</v>
      </c>
    </row>
    <row r="8" spans="2:11" s="7" customFormat="1" ht="38.25" customHeight="1" x14ac:dyDescent="0.2">
      <c r="B8" s="49" t="s">
        <v>10</v>
      </c>
      <c r="C8" s="48" t="s">
        <v>9</v>
      </c>
      <c r="D8" s="37">
        <v>0</v>
      </c>
      <c r="E8" s="37">
        <v>0</v>
      </c>
      <c r="F8" s="38">
        <v>0</v>
      </c>
      <c r="G8" s="39">
        <v>0</v>
      </c>
      <c r="H8" s="38">
        <v>0</v>
      </c>
      <c r="I8" s="38">
        <v>0</v>
      </c>
      <c r="J8" s="39">
        <v>0</v>
      </c>
      <c r="K8" s="39">
        <v>0</v>
      </c>
    </row>
    <row r="9" spans="2:11" s="9" customFormat="1" ht="38.25" customHeight="1" x14ac:dyDescent="0.2">
      <c r="B9" s="47" t="s">
        <v>8</v>
      </c>
      <c r="C9" s="46" t="s">
        <v>7</v>
      </c>
      <c r="D9" s="39">
        <v>0</v>
      </c>
      <c r="E9" s="39">
        <v>0</v>
      </c>
      <c r="F9" s="39">
        <v>10310303.040000001</v>
      </c>
      <c r="G9" s="39">
        <v>10310303.040000001</v>
      </c>
      <c r="H9" s="39">
        <v>0</v>
      </c>
      <c r="I9" s="39">
        <v>10217536.270002317</v>
      </c>
      <c r="J9" s="39">
        <v>10217536.270002317</v>
      </c>
      <c r="K9" s="39">
        <v>20527839.31000232</v>
      </c>
    </row>
    <row r="10" spans="2:11" s="7" customFormat="1" ht="39" customHeight="1" x14ac:dyDescent="0.2">
      <c r="B10" s="50">
        <v>2</v>
      </c>
      <c r="C10" s="51" t="s">
        <v>6</v>
      </c>
      <c r="D10" s="56"/>
      <c r="E10" s="56"/>
      <c r="F10" s="56"/>
      <c r="G10" s="56"/>
      <c r="H10" s="56"/>
      <c r="I10" s="56"/>
      <c r="J10" s="56"/>
      <c r="K10" s="57"/>
    </row>
    <row r="11" spans="2:11" s="7" customFormat="1" ht="39" customHeight="1" x14ac:dyDescent="0.2">
      <c r="B11" s="50" t="s">
        <v>5</v>
      </c>
      <c r="C11" s="48" t="s">
        <v>4</v>
      </c>
      <c r="D11" s="37">
        <v>0</v>
      </c>
      <c r="E11" s="38">
        <v>0</v>
      </c>
      <c r="F11" s="38">
        <v>20</v>
      </c>
      <c r="G11" s="39">
        <v>20</v>
      </c>
      <c r="H11" s="38">
        <v>0</v>
      </c>
      <c r="I11" s="38">
        <v>263884</v>
      </c>
      <c r="J11" s="39">
        <v>263884</v>
      </c>
      <c r="K11" s="39">
        <v>263904</v>
      </c>
    </row>
    <row r="12" spans="2:11" s="7" customFormat="1" ht="38.25" customHeight="1" x14ac:dyDescent="0.2">
      <c r="B12" s="49" t="s">
        <v>3</v>
      </c>
      <c r="C12" s="48" t="s">
        <v>2</v>
      </c>
      <c r="D12" s="37">
        <v>0</v>
      </c>
      <c r="E12" s="37">
        <v>0</v>
      </c>
      <c r="F12" s="38">
        <v>0</v>
      </c>
      <c r="G12" s="39">
        <v>0</v>
      </c>
      <c r="H12" s="38">
        <v>0</v>
      </c>
      <c r="I12" s="38">
        <v>0</v>
      </c>
      <c r="J12" s="39">
        <v>0</v>
      </c>
      <c r="K12" s="39">
        <v>0</v>
      </c>
    </row>
    <row r="13" spans="2:11" s="9" customFormat="1" ht="38.25" customHeight="1" x14ac:dyDescent="0.2">
      <c r="B13" s="47" t="s">
        <v>1</v>
      </c>
      <c r="C13" s="46" t="s">
        <v>0</v>
      </c>
      <c r="D13" s="39">
        <v>0</v>
      </c>
      <c r="E13" s="39">
        <v>0</v>
      </c>
      <c r="F13" s="39">
        <v>20</v>
      </c>
      <c r="G13" s="39">
        <v>20</v>
      </c>
      <c r="H13" s="39">
        <v>0</v>
      </c>
      <c r="I13" s="39">
        <v>263884</v>
      </c>
      <c r="J13" s="39">
        <v>263884</v>
      </c>
      <c r="K13" s="39">
        <v>263904</v>
      </c>
    </row>
    <row r="15" spans="2:11" ht="30" customHeight="1" x14ac:dyDescent="0.25">
      <c r="B15" s="17"/>
      <c r="C15" s="14" t="s">
        <v>23</v>
      </c>
      <c r="D15" s="14"/>
      <c r="E15" s="17"/>
      <c r="F15" t="s">
        <v>44</v>
      </c>
      <c r="I15" t="s">
        <v>45</v>
      </c>
    </row>
    <row r="16" spans="2:11" ht="19.5" customHeight="1" x14ac:dyDescent="0.25">
      <c r="B16" s="45">
        <v>1</v>
      </c>
      <c r="C16" s="41" t="s">
        <v>22</v>
      </c>
      <c r="D16" s="14"/>
      <c r="E16" s="17"/>
      <c r="I16" t="s">
        <v>47</v>
      </c>
    </row>
    <row r="17" spans="2:9" customFormat="1" ht="19.5" customHeight="1" x14ac:dyDescent="0.25">
      <c r="B17" s="45" t="s">
        <v>12</v>
      </c>
      <c r="C17" s="41" t="s">
        <v>20</v>
      </c>
      <c r="D17" s="14"/>
      <c r="E17" s="17"/>
      <c r="I17" t="s">
        <v>46</v>
      </c>
    </row>
    <row r="18" spans="2:9" customFormat="1" ht="19.5" customHeight="1" x14ac:dyDescent="0.25">
      <c r="B18" s="45" t="s">
        <v>10</v>
      </c>
      <c r="C18" s="41" t="s">
        <v>21</v>
      </c>
      <c r="D18" s="14"/>
      <c r="E18" s="17"/>
      <c r="F18" s="33"/>
      <c r="I18" t="s">
        <v>48</v>
      </c>
    </row>
    <row r="19" spans="2:9" customFormat="1" ht="19.5" customHeight="1" x14ac:dyDescent="0.25">
      <c r="B19" s="44" t="s">
        <v>8</v>
      </c>
      <c r="C19" s="41" t="s">
        <v>27</v>
      </c>
      <c r="D19" s="14"/>
      <c r="E19" s="17"/>
    </row>
    <row r="20" spans="2:9" customFormat="1" ht="19.5" customHeight="1" x14ac:dyDescent="0.25">
      <c r="B20" s="45">
        <v>2</v>
      </c>
      <c r="C20" s="41" t="s">
        <v>22</v>
      </c>
      <c r="D20" s="14"/>
      <c r="E20" s="17"/>
    </row>
    <row r="21" spans="2:9" customFormat="1" ht="19.5" customHeight="1" x14ac:dyDescent="0.25">
      <c r="B21" s="45" t="s">
        <v>5</v>
      </c>
      <c r="C21" s="41" t="s">
        <v>25</v>
      </c>
      <c r="D21" s="14"/>
      <c r="E21" s="17"/>
    </row>
    <row r="22" spans="2:9" customFormat="1" ht="19.5" customHeight="1" x14ac:dyDescent="0.25">
      <c r="B22" s="45" t="s">
        <v>3</v>
      </c>
      <c r="C22" s="41" t="s">
        <v>26</v>
      </c>
      <c r="D22" s="14"/>
      <c r="E22" s="17"/>
    </row>
    <row r="23" spans="2:9" customFormat="1" ht="19.5" customHeight="1" x14ac:dyDescent="0.25">
      <c r="B23" s="44" t="s">
        <v>1</v>
      </c>
      <c r="C23" s="41" t="s">
        <v>28</v>
      </c>
      <c r="D23" s="14"/>
      <c r="E23" s="17"/>
    </row>
    <row r="24" spans="2:9" customFormat="1" ht="19.5" customHeight="1" x14ac:dyDescent="0.25">
      <c r="B24" s="17"/>
      <c r="C24" s="17"/>
      <c r="D24" s="14"/>
      <c r="E24" s="17"/>
    </row>
    <row r="25" spans="2:9" customFormat="1" ht="19.5" customHeight="1" x14ac:dyDescent="0.25">
      <c r="B25" s="14"/>
      <c r="C25" s="14" t="s">
        <v>24</v>
      </c>
      <c r="D25" s="14"/>
      <c r="E25" s="17"/>
    </row>
    <row r="26" spans="2:9" customFormat="1" ht="19.5" customHeight="1" x14ac:dyDescent="0.25">
      <c r="B26" s="43">
        <v>1</v>
      </c>
      <c r="C26" s="41" t="s">
        <v>39</v>
      </c>
      <c r="D26" s="14"/>
      <c r="E26" s="17"/>
    </row>
    <row r="27" spans="2:9" customFormat="1" ht="19.5" customHeight="1" x14ac:dyDescent="0.25">
      <c r="B27" s="43">
        <v>2</v>
      </c>
      <c r="C27" s="41" t="s">
        <v>40</v>
      </c>
      <c r="D27" s="14"/>
      <c r="E27" s="17"/>
    </row>
    <row r="28" spans="2:9" customFormat="1" ht="19.5" customHeight="1" x14ac:dyDescent="0.25">
      <c r="B28" s="43">
        <v>3</v>
      </c>
      <c r="C28" s="41" t="s">
        <v>43</v>
      </c>
      <c r="D28" s="14"/>
      <c r="E28" s="17"/>
    </row>
    <row r="29" spans="2:9" customFormat="1" ht="19.5" customHeight="1" x14ac:dyDescent="0.25">
      <c r="B29" s="43">
        <v>4</v>
      </c>
      <c r="C29" s="41" t="s">
        <v>29</v>
      </c>
      <c r="D29" s="14"/>
      <c r="E29" s="17"/>
    </row>
    <row r="30" spans="2:9" customFormat="1" ht="19.5" customHeight="1" x14ac:dyDescent="0.25">
      <c r="B30" s="43">
        <v>5</v>
      </c>
      <c r="C30" s="41" t="s">
        <v>41</v>
      </c>
      <c r="D30" s="14"/>
      <c r="E30" s="17"/>
    </row>
    <row r="31" spans="2:9" customFormat="1" ht="19.5" customHeight="1" x14ac:dyDescent="0.25">
      <c r="B31" s="43">
        <v>6</v>
      </c>
      <c r="C31" s="17" t="s">
        <v>42</v>
      </c>
      <c r="D31" s="14"/>
      <c r="E31" s="17"/>
    </row>
    <row r="32" spans="2:9" customFormat="1" ht="19.5" customHeight="1" x14ac:dyDescent="0.25">
      <c r="B32" s="43">
        <v>7</v>
      </c>
      <c r="C32" s="41" t="s">
        <v>30</v>
      </c>
      <c r="D32" s="14"/>
      <c r="E32" s="17"/>
    </row>
    <row r="33" spans="2:5" customFormat="1" ht="19.5" customHeight="1" x14ac:dyDescent="0.25">
      <c r="B33" s="43">
        <v>8</v>
      </c>
      <c r="C33" s="41" t="s">
        <v>31</v>
      </c>
      <c r="D33" s="14"/>
      <c r="E33" s="17"/>
    </row>
    <row r="34" spans="2:5" customFormat="1" ht="19.5" customHeight="1" x14ac:dyDescent="0.25">
      <c r="B34" s="42"/>
      <c r="C34" s="41"/>
      <c r="D34" s="14"/>
      <c r="E34" s="17"/>
    </row>
    <row r="35" spans="2:5" customFormat="1" ht="19.5" customHeight="1" x14ac:dyDescent="0.25">
      <c r="B35" s="17"/>
      <c r="C35" s="17"/>
      <c r="D35" s="14"/>
      <c r="E35" s="17"/>
    </row>
    <row r="36" spans="2:5" customFormat="1" ht="19.5" customHeight="1" x14ac:dyDescent="0.25">
      <c r="B36" s="17"/>
      <c r="C36" s="17"/>
      <c r="D36" s="14"/>
      <c r="E36" s="17"/>
    </row>
    <row r="37" spans="2:5" customFormat="1" ht="19.5" customHeight="1" x14ac:dyDescent="0.25">
      <c r="B37" s="17"/>
      <c r="C37" s="17"/>
      <c r="D37" s="14"/>
      <c r="E37" s="17"/>
    </row>
    <row r="38" spans="2:5" customFormat="1" ht="19.5" customHeight="1" x14ac:dyDescent="0.25">
      <c r="B38" s="17"/>
      <c r="C38" s="17"/>
      <c r="D38" s="14"/>
      <c r="E38" s="17"/>
    </row>
    <row r="39" spans="2:5" customFormat="1" ht="12" customHeight="1" x14ac:dyDescent="0.25">
      <c r="B39" s="17"/>
      <c r="C39" s="17"/>
      <c r="D39" s="14"/>
      <c r="E39" s="17"/>
    </row>
    <row r="40" spans="2:5" customFormat="1" ht="12" customHeight="1" x14ac:dyDescent="0.25">
      <c r="B40" s="17"/>
      <c r="C40" s="17"/>
      <c r="D40" s="14"/>
      <c r="E40" s="17"/>
    </row>
    <row r="41" spans="2:5" customFormat="1" ht="12" customHeight="1" x14ac:dyDescent="0.25">
      <c r="B41" s="17"/>
      <c r="C41" s="17"/>
      <c r="D41" s="14"/>
      <c r="E41" s="17"/>
    </row>
    <row r="42" spans="2:5" customFormat="1" ht="12" customHeight="1" x14ac:dyDescent="0.25">
      <c r="B42" s="17"/>
      <c r="C42" s="17"/>
      <c r="D42" s="14"/>
      <c r="E42" s="17"/>
    </row>
    <row r="43" spans="2:5" customFormat="1" ht="12" customHeight="1" x14ac:dyDescent="0.25">
      <c r="B43" s="17"/>
      <c r="C43" s="17"/>
      <c r="D43" s="14"/>
      <c r="E43" s="17"/>
    </row>
    <row r="44" spans="2:5" customFormat="1" ht="12" customHeight="1" x14ac:dyDescent="0.25">
      <c r="B44" s="17"/>
      <c r="C44" s="17"/>
      <c r="D44" s="14"/>
      <c r="E44" s="17"/>
    </row>
    <row r="45" spans="2:5" customFormat="1" ht="12" customHeight="1" x14ac:dyDescent="0.25">
      <c r="B45" s="17"/>
      <c r="C45" s="17"/>
      <c r="D45" s="14"/>
      <c r="E45" s="17"/>
    </row>
    <row r="46" spans="2:5" customFormat="1" ht="12" customHeight="1" x14ac:dyDescent="0.25">
      <c r="B46" s="17"/>
      <c r="C46" s="17"/>
      <c r="D46" s="14"/>
      <c r="E46" s="17"/>
    </row>
    <row r="47" spans="2:5" customFormat="1" ht="12" customHeight="1" x14ac:dyDescent="0.25">
      <c r="B47" s="17"/>
      <c r="C47" s="17"/>
      <c r="D47" s="14"/>
      <c r="E47" s="17"/>
    </row>
    <row r="48" spans="2:5" customFormat="1" ht="12" customHeight="1" x14ac:dyDescent="0.25">
      <c r="B48" s="17"/>
      <c r="C48" s="17"/>
      <c r="D48" s="14"/>
      <c r="E48" s="17"/>
    </row>
    <row r="49" spans="2:5" customFormat="1" ht="12" customHeight="1" x14ac:dyDescent="0.25">
      <c r="B49" s="17"/>
      <c r="C49" s="17"/>
      <c r="D49" s="14"/>
      <c r="E49" s="17"/>
    </row>
    <row r="50" spans="2:5" customFormat="1" ht="12" customHeight="1" x14ac:dyDescent="0.25">
      <c r="B50" s="17"/>
      <c r="C50" s="17"/>
      <c r="D50" s="14"/>
      <c r="E50" s="17"/>
    </row>
    <row r="51" spans="2:5" customFormat="1" ht="12" customHeight="1" x14ac:dyDescent="0.25">
      <c r="B51" s="17"/>
      <c r="C51" s="17"/>
      <c r="D51" s="14"/>
      <c r="E51" s="17"/>
    </row>
    <row r="52" spans="2:5" customFormat="1" ht="12" customHeight="1" x14ac:dyDescent="0.25">
      <c r="B52" s="17"/>
      <c r="C52" s="17"/>
      <c r="D52" s="14"/>
      <c r="E52" s="17"/>
    </row>
    <row r="53" spans="2:5" customFormat="1" ht="12" customHeight="1" x14ac:dyDescent="0.25">
      <c r="B53" s="17"/>
      <c r="C53" s="17"/>
      <c r="D53" s="14"/>
      <c r="E53" s="17"/>
    </row>
    <row r="54" spans="2:5" customFormat="1" ht="12" customHeight="1" x14ac:dyDescent="0.25">
      <c r="B54" s="17"/>
      <c r="C54" s="17"/>
      <c r="D54" s="14"/>
      <c r="E54" s="17"/>
    </row>
    <row r="55" spans="2:5" customFormat="1" ht="12" customHeight="1" x14ac:dyDescent="0.25">
      <c r="B55" s="17"/>
      <c r="C55" s="17"/>
      <c r="D55" s="14"/>
      <c r="E55" s="17"/>
    </row>
    <row r="56" spans="2:5" customFormat="1" ht="12" customHeight="1" x14ac:dyDescent="0.25">
      <c r="B56" s="17"/>
      <c r="C56" s="17"/>
      <c r="D56" s="14"/>
      <c r="E56" s="17"/>
    </row>
    <row r="57" spans="2:5" customFormat="1" ht="12" customHeight="1" x14ac:dyDescent="0.25">
      <c r="B57" s="17"/>
      <c r="C57" s="17"/>
      <c r="D57" s="14"/>
      <c r="E57" s="17"/>
    </row>
    <row r="58" spans="2:5" customFormat="1" ht="12" customHeight="1" x14ac:dyDescent="0.25">
      <c r="B58" s="17"/>
      <c r="C58" s="17"/>
      <c r="D58" s="14"/>
      <c r="E58" s="17"/>
    </row>
    <row r="59" spans="2:5" customFormat="1" ht="15.75" x14ac:dyDescent="0.25">
      <c r="B59" s="17"/>
      <c r="C59" s="17"/>
      <c r="D59" s="14"/>
      <c r="E59" s="17"/>
    </row>
    <row r="60" spans="2:5" customFormat="1" ht="15.75" x14ac:dyDescent="0.25">
      <c r="B60" s="17"/>
      <c r="C60" s="17"/>
      <c r="D60" s="14"/>
      <c r="E60" s="17"/>
    </row>
  </sheetData>
  <mergeCells count="10">
    <mergeCell ref="D6:K6"/>
    <mergeCell ref="D10:K10"/>
    <mergeCell ref="B2:C5"/>
    <mergeCell ref="E2:G2"/>
    <mergeCell ref="H2:J2"/>
    <mergeCell ref="K2:K4"/>
    <mergeCell ref="D3:D4"/>
    <mergeCell ref="G3:G4"/>
    <mergeCell ref="H3:I3"/>
    <mergeCell ref="J3:J4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62" orientation="landscape" horizontalDpi="300" verticalDpi="300" r:id="rId1"/>
  <headerFooter alignWithMargins="0">
    <oddFooter>&amp;R&amp;P/&amp;N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48665-98E6-45AD-9319-225703B8E89A}">
  <sheetPr>
    <pageSetUpPr fitToPage="1"/>
  </sheetPr>
  <dimension ref="B1:K60"/>
  <sheetViews>
    <sheetView showGridLines="0" zoomScale="70" zoomScaleNormal="70" workbookViewId="0">
      <selection activeCell="B2" sqref="B2:C5"/>
    </sheetView>
  </sheetViews>
  <sheetFormatPr baseColWidth="10" defaultRowHeight="12.75" x14ac:dyDescent="0.2"/>
  <cols>
    <col min="1" max="1" width="6.28515625" customWidth="1"/>
    <col min="2" max="2" width="5.42578125" customWidth="1"/>
    <col min="3" max="3" width="50.85546875" customWidth="1"/>
    <col min="4" max="4" width="28.42578125" style="1" customWidth="1"/>
    <col min="5" max="6" width="28.42578125" customWidth="1"/>
    <col min="7" max="7" width="28.42578125" style="1" customWidth="1"/>
    <col min="8" max="9" width="28.42578125" customWidth="1"/>
    <col min="10" max="11" width="28.42578125" style="1" customWidth="1"/>
  </cols>
  <sheetData>
    <row r="1" spans="2:11" s="7" customFormat="1" ht="15.75" customHeight="1" x14ac:dyDescent="0.2">
      <c r="D1" s="9"/>
      <c r="G1" s="9"/>
      <c r="J1" s="9"/>
      <c r="K1" s="9"/>
    </row>
    <row r="2" spans="2:11" s="7" customFormat="1" ht="34.5" customHeight="1" x14ac:dyDescent="0.2">
      <c r="B2" s="58" t="s">
        <v>60</v>
      </c>
      <c r="C2" s="59"/>
      <c r="D2" s="36" t="s">
        <v>19</v>
      </c>
      <c r="E2" s="64" t="s">
        <v>33</v>
      </c>
      <c r="F2" s="64"/>
      <c r="G2" s="65"/>
      <c r="H2" s="64" t="s">
        <v>34</v>
      </c>
      <c r="I2" s="64"/>
      <c r="J2" s="65"/>
      <c r="K2" s="66" t="s">
        <v>18</v>
      </c>
    </row>
    <row r="3" spans="2:11" s="7" customFormat="1" ht="30" customHeight="1" x14ac:dyDescent="0.2">
      <c r="B3" s="60"/>
      <c r="C3" s="61"/>
      <c r="D3" s="73" t="s">
        <v>32</v>
      </c>
      <c r="E3" s="8" t="s">
        <v>17</v>
      </c>
      <c r="F3" s="8" t="s">
        <v>16</v>
      </c>
      <c r="G3" s="66" t="s">
        <v>15</v>
      </c>
      <c r="H3" s="71"/>
      <c r="I3" s="72"/>
      <c r="J3" s="66" t="s">
        <v>14</v>
      </c>
      <c r="K3" s="67"/>
    </row>
    <row r="4" spans="2:11" s="7" customFormat="1" ht="30" customHeight="1" x14ac:dyDescent="0.2">
      <c r="B4" s="60"/>
      <c r="C4" s="61"/>
      <c r="D4" s="74"/>
      <c r="E4" s="55" t="s">
        <v>35</v>
      </c>
      <c r="F4" s="54" t="s">
        <v>36</v>
      </c>
      <c r="G4" s="68"/>
      <c r="H4" s="53" t="s">
        <v>37</v>
      </c>
      <c r="I4" s="52" t="s">
        <v>38</v>
      </c>
      <c r="J4" s="68"/>
      <c r="K4" s="68"/>
    </row>
    <row r="5" spans="2:11" s="21" customFormat="1" ht="13.5" customHeight="1" x14ac:dyDescent="0.2">
      <c r="B5" s="62"/>
      <c r="C5" s="63"/>
      <c r="D5" s="20">
        <v>1</v>
      </c>
      <c r="E5" s="20">
        <v>2</v>
      </c>
      <c r="F5" s="20">
        <v>3</v>
      </c>
      <c r="G5" s="20">
        <v>4</v>
      </c>
      <c r="H5" s="20">
        <v>5</v>
      </c>
      <c r="I5" s="20">
        <v>6</v>
      </c>
      <c r="J5" s="20">
        <v>7</v>
      </c>
      <c r="K5" s="20">
        <v>8</v>
      </c>
    </row>
    <row r="6" spans="2:11" s="7" customFormat="1" ht="39" customHeight="1" x14ac:dyDescent="0.2">
      <c r="B6" s="50">
        <v>1</v>
      </c>
      <c r="C6" s="51" t="s">
        <v>13</v>
      </c>
      <c r="D6" s="56"/>
      <c r="E6" s="56"/>
      <c r="F6" s="56"/>
      <c r="G6" s="56"/>
      <c r="H6" s="56"/>
      <c r="I6" s="56"/>
      <c r="J6" s="56"/>
      <c r="K6" s="57"/>
    </row>
    <row r="7" spans="2:11" s="7" customFormat="1" ht="39" customHeight="1" x14ac:dyDescent="0.2">
      <c r="B7" s="50" t="s">
        <v>12</v>
      </c>
      <c r="C7" s="48" t="s">
        <v>11</v>
      </c>
      <c r="D7" s="37"/>
      <c r="E7" s="38"/>
      <c r="F7" s="38"/>
      <c r="G7" s="39"/>
      <c r="H7" s="38"/>
      <c r="I7" s="40"/>
      <c r="J7" s="39"/>
      <c r="K7" s="39"/>
    </row>
    <row r="8" spans="2:11" s="7" customFormat="1" ht="38.25" customHeight="1" x14ac:dyDescent="0.2">
      <c r="B8" s="49" t="s">
        <v>10</v>
      </c>
      <c r="C8" s="48" t="s">
        <v>9</v>
      </c>
      <c r="D8" s="37"/>
      <c r="E8" s="37"/>
      <c r="F8" s="38"/>
      <c r="G8" s="39"/>
      <c r="H8" s="38"/>
      <c r="I8" s="38"/>
      <c r="J8" s="39"/>
      <c r="K8" s="39"/>
    </row>
    <row r="9" spans="2:11" s="9" customFormat="1" ht="38.25" customHeight="1" x14ac:dyDescent="0.2">
      <c r="B9" s="47" t="s">
        <v>8</v>
      </c>
      <c r="C9" s="46" t="s">
        <v>7</v>
      </c>
      <c r="D9" s="39"/>
      <c r="E9" s="39"/>
      <c r="F9" s="39"/>
      <c r="G9" s="39"/>
      <c r="H9" s="39"/>
      <c r="I9" s="39"/>
      <c r="J9" s="39"/>
      <c r="K9" s="39"/>
    </row>
    <row r="10" spans="2:11" s="7" customFormat="1" ht="39" customHeight="1" x14ac:dyDescent="0.2">
      <c r="B10" s="50">
        <v>2</v>
      </c>
      <c r="C10" s="51" t="s">
        <v>6</v>
      </c>
      <c r="D10" s="56"/>
      <c r="E10" s="56"/>
      <c r="F10" s="56"/>
      <c r="G10" s="56"/>
      <c r="H10" s="56"/>
      <c r="I10" s="56"/>
      <c r="J10" s="56"/>
      <c r="K10" s="57"/>
    </row>
    <row r="11" spans="2:11" s="7" customFormat="1" ht="39" customHeight="1" x14ac:dyDescent="0.2">
      <c r="B11" s="50" t="s">
        <v>5</v>
      </c>
      <c r="C11" s="48" t="s">
        <v>4</v>
      </c>
      <c r="D11" s="37"/>
      <c r="E11" s="38"/>
      <c r="F11" s="38"/>
      <c r="G11" s="39"/>
      <c r="H11" s="38"/>
      <c r="I11" s="38"/>
      <c r="J11" s="39"/>
      <c r="K11" s="39"/>
    </row>
    <row r="12" spans="2:11" s="7" customFormat="1" ht="38.25" customHeight="1" x14ac:dyDescent="0.2">
      <c r="B12" s="49" t="s">
        <v>3</v>
      </c>
      <c r="C12" s="48" t="s">
        <v>2</v>
      </c>
      <c r="D12" s="37"/>
      <c r="E12" s="37"/>
      <c r="F12" s="38"/>
      <c r="G12" s="39"/>
      <c r="H12" s="38"/>
      <c r="I12" s="38"/>
      <c r="J12" s="39"/>
      <c r="K12" s="39"/>
    </row>
    <row r="13" spans="2:11" s="9" customFormat="1" ht="38.25" customHeight="1" x14ac:dyDescent="0.2">
      <c r="B13" s="47" t="s">
        <v>1</v>
      </c>
      <c r="C13" s="46" t="s">
        <v>0</v>
      </c>
      <c r="D13" s="39"/>
      <c r="E13" s="39"/>
      <c r="F13" s="39"/>
      <c r="G13" s="39"/>
      <c r="H13" s="39"/>
      <c r="I13" s="39"/>
      <c r="J13" s="39"/>
      <c r="K13" s="39"/>
    </row>
    <row r="15" spans="2:11" ht="30" customHeight="1" x14ac:dyDescent="0.25">
      <c r="B15" s="17"/>
      <c r="C15" s="14" t="s">
        <v>23</v>
      </c>
      <c r="D15" s="14"/>
      <c r="E15" s="17"/>
      <c r="F15" t="s">
        <v>44</v>
      </c>
      <c r="I15" t="s">
        <v>45</v>
      </c>
    </row>
    <row r="16" spans="2:11" ht="19.5" customHeight="1" x14ac:dyDescent="0.25">
      <c r="B16" s="45">
        <v>1</v>
      </c>
      <c r="C16" s="41" t="s">
        <v>22</v>
      </c>
      <c r="D16" s="14"/>
      <c r="E16" s="17"/>
      <c r="I16" t="s">
        <v>47</v>
      </c>
    </row>
    <row r="17" spans="2:9" customFormat="1" ht="19.5" customHeight="1" x14ac:dyDescent="0.25">
      <c r="B17" s="45" t="s">
        <v>12</v>
      </c>
      <c r="C17" s="41" t="s">
        <v>20</v>
      </c>
      <c r="D17" s="14"/>
      <c r="E17" s="17"/>
      <c r="I17" t="s">
        <v>46</v>
      </c>
    </row>
    <row r="18" spans="2:9" customFormat="1" ht="19.5" customHeight="1" x14ac:dyDescent="0.25">
      <c r="B18" s="45" t="s">
        <v>10</v>
      </c>
      <c r="C18" s="41" t="s">
        <v>21</v>
      </c>
      <c r="D18" s="14"/>
      <c r="E18" s="17"/>
      <c r="F18" s="33"/>
      <c r="I18" t="s">
        <v>48</v>
      </c>
    </row>
    <row r="19" spans="2:9" customFormat="1" ht="19.5" customHeight="1" x14ac:dyDescent="0.25">
      <c r="B19" s="44" t="s">
        <v>8</v>
      </c>
      <c r="C19" s="41" t="s">
        <v>27</v>
      </c>
      <c r="D19" s="14"/>
      <c r="E19" s="17"/>
    </row>
    <row r="20" spans="2:9" customFormat="1" ht="19.5" customHeight="1" x14ac:dyDescent="0.25">
      <c r="B20" s="45">
        <v>2</v>
      </c>
      <c r="C20" s="41" t="s">
        <v>22</v>
      </c>
      <c r="D20" s="14"/>
      <c r="E20" s="17"/>
    </row>
    <row r="21" spans="2:9" customFormat="1" ht="19.5" customHeight="1" x14ac:dyDescent="0.25">
      <c r="B21" s="45" t="s">
        <v>5</v>
      </c>
      <c r="C21" s="41" t="s">
        <v>25</v>
      </c>
      <c r="D21" s="14"/>
      <c r="E21" s="17"/>
    </row>
    <row r="22" spans="2:9" customFormat="1" ht="19.5" customHeight="1" x14ac:dyDescent="0.25">
      <c r="B22" s="45" t="s">
        <v>3</v>
      </c>
      <c r="C22" s="41" t="s">
        <v>26</v>
      </c>
      <c r="D22" s="14"/>
      <c r="E22" s="17"/>
    </row>
    <row r="23" spans="2:9" customFormat="1" ht="19.5" customHeight="1" x14ac:dyDescent="0.25">
      <c r="B23" s="44" t="s">
        <v>1</v>
      </c>
      <c r="C23" s="41" t="s">
        <v>28</v>
      </c>
      <c r="D23" s="14"/>
      <c r="E23" s="17"/>
    </row>
    <row r="24" spans="2:9" customFormat="1" ht="19.5" customHeight="1" x14ac:dyDescent="0.25">
      <c r="B24" s="17"/>
      <c r="C24" s="17"/>
      <c r="D24" s="14"/>
      <c r="E24" s="17"/>
    </row>
    <row r="25" spans="2:9" customFormat="1" ht="19.5" customHeight="1" x14ac:dyDescent="0.25">
      <c r="B25" s="14"/>
      <c r="C25" s="14" t="s">
        <v>24</v>
      </c>
      <c r="D25" s="14"/>
      <c r="E25" s="17"/>
    </row>
    <row r="26" spans="2:9" customFormat="1" ht="19.5" customHeight="1" x14ac:dyDescent="0.25">
      <c r="B26" s="43">
        <v>1</v>
      </c>
      <c r="C26" s="41" t="s">
        <v>39</v>
      </c>
      <c r="D26" s="14"/>
      <c r="E26" s="17"/>
    </row>
    <row r="27" spans="2:9" customFormat="1" ht="19.5" customHeight="1" x14ac:dyDescent="0.25">
      <c r="B27" s="43">
        <v>2</v>
      </c>
      <c r="C27" s="41" t="s">
        <v>40</v>
      </c>
      <c r="D27" s="14"/>
      <c r="E27" s="17"/>
    </row>
    <row r="28" spans="2:9" customFormat="1" ht="19.5" customHeight="1" x14ac:dyDescent="0.25">
      <c r="B28" s="43">
        <v>3</v>
      </c>
      <c r="C28" s="41" t="s">
        <v>43</v>
      </c>
      <c r="D28" s="14"/>
      <c r="E28" s="17"/>
    </row>
    <row r="29" spans="2:9" customFormat="1" ht="19.5" customHeight="1" x14ac:dyDescent="0.25">
      <c r="B29" s="43">
        <v>4</v>
      </c>
      <c r="C29" s="41" t="s">
        <v>29</v>
      </c>
      <c r="D29" s="14"/>
      <c r="E29" s="17"/>
    </row>
    <row r="30" spans="2:9" customFormat="1" ht="19.5" customHeight="1" x14ac:dyDescent="0.25">
      <c r="B30" s="43">
        <v>5</v>
      </c>
      <c r="C30" s="41" t="s">
        <v>41</v>
      </c>
      <c r="D30" s="14"/>
      <c r="E30" s="17"/>
    </row>
    <row r="31" spans="2:9" customFormat="1" ht="19.5" customHeight="1" x14ac:dyDescent="0.25">
      <c r="B31" s="43">
        <v>6</v>
      </c>
      <c r="C31" s="17" t="s">
        <v>42</v>
      </c>
      <c r="D31" s="14"/>
      <c r="E31" s="17"/>
    </row>
    <row r="32" spans="2:9" customFormat="1" ht="19.5" customHeight="1" x14ac:dyDescent="0.25">
      <c r="B32" s="43">
        <v>7</v>
      </c>
      <c r="C32" s="41" t="s">
        <v>30</v>
      </c>
      <c r="D32" s="14"/>
      <c r="E32" s="17"/>
    </row>
    <row r="33" spans="2:5" customFormat="1" ht="19.5" customHeight="1" x14ac:dyDescent="0.25">
      <c r="B33" s="43">
        <v>8</v>
      </c>
      <c r="C33" s="41" t="s">
        <v>31</v>
      </c>
      <c r="D33" s="14"/>
      <c r="E33" s="17"/>
    </row>
    <row r="34" spans="2:5" customFormat="1" ht="19.5" customHeight="1" x14ac:dyDescent="0.25">
      <c r="B34" s="42"/>
      <c r="C34" s="41"/>
      <c r="D34" s="14"/>
      <c r="E34" s="17"/>
    </row>
    <row r="35" spans="2:5" customFormat="1" ht="19.5" customHeight="1" x14ac:dyDescent="0.25">
      <c r="B35" s="17"/>
      <c r="C35" s="17"/>
      <c r="D35" s="14"/>
      <c r="E35" s="17"/>
    </row>
    <row r="36" spans="2:5" customFormat="1" ht="19.5" customHeight="1" x14ac:dyDescent="0.25">
      <c r="B36" s="17"/>
      <c r="C36" s="17"/>
      <c r="D36" s="14"/>
      <c r="E36" s="17"/>
    </row>
    <row r="37" spans="2:5" customFormat="1" ht="19.5" customHeight="1" x14ac:dyDescent="0.25">
      <c r="B37" s="17"/>
      <c r="C37" s="17"/>
      <c r="D37" s="14"/>
      <c r="E37" s="17"/>
    </row>
    <row r="38" spans="2:5" customFormat="1" ht="19.5" customHeight="1" x14ac:dyDescent="0.25">
      <c r="B38" s="17"/>
      <c r="C38" s="17"/>
      <c r="D38" s="14"/>
      <c r="E38" s="17"/>
    </row>
    <row r="39" spans="2:5" customFormat="1" ht="12" customHeight="1" x14ac:dyDescent="0.25">
      <c r="B39" s="17"/>
      <c r="C39" s="17"/>
      <c r="D39" s="14"/>
      <c r="E39" s="17"/>
    </row>
    <row r="40" spans="2:5" customFormat="1" ht="12" customHeight="1" x14ac:dyDescent="0.25">
      <c r="B40" s="17"/>
      <c r="C40" s="17"/>
      <c r="D40" s="14"/>
      <c r="E40" s="17"/>
    </row>
    <row r="41" spans="2:5" customFormat="1" ht="12" customHeight="1" x14ac:dyDescent="0.25">
      <c r="B41" s="17"/>
      <c r="C41" s="17"/>
      <c r="D41" s="14"/>
      <c r="E41" s="17"/>
    </row>
    <row r="42" spans="2:5" customFormat="1" ht="12" customHeight="1" x14ac:dyDescent="0.25">
      <c r="B42" s="17"/>
      <c r="C42" s="17"/>
      <c r="D42" s="14"/>
      <c r="E42" s="17"/>
    </row>
    <row r="43" spans="2:5" customFormat="1" ht="12" customHeight="1" x14ac:dyDescent="0.25">
      <c r="B43" s="17"/>
      <c r="C43" s="17"/>
      <c r="D43" s="14"/>
      <c r="E43" s="17"/>
    </row>
    <row r="44" spans="2:5" customFormat="1" ht="12" customHeight="1" x14ac:dyDescent="0.25">
      <c r="B44" s="17"/>
      <c r="C44" s="17"/>
      <c r="D44" s="14"/>
      <c r="E44" s="17"/>
    </row>
    <row r="45" spans="2:5" customFormat="1" ht="12" customHeight="1" x14ac:dyDescent="0.25">
      <c r="B45" s="17"/>
      <c r="C45" s="17"/>
      <c r="D45" s="14"/>
      <c r="E45" s="17"/>
    </row>
    <row r="46" spans="2:5" customFormat="1" ht="12" customHeight="1" x14ac:dyDescent="0.25">
      <c r="B46" s="17"/>
      <c r="C46" s="17"/>
      <c r="D46" s="14"/>
      <c r="E46" s="17"/>
    </row>
    <row r="47" spans="2:5" customFormat="1" ht="12" customHeight="1" x14ac:dyDescent="0.25">
      <c r="B47" s="17"/>
      <c r="C47" s="17"/>
      <c r="D47" s="14"/>
      <c r="E47" s="17"/>
    </row>
    <row r="48" spans="2:5" customFormat="1" ht="12" customHeight="1" x14ac:dyDescent="0.25">
      <c r="B48" s="17"/>
      <c r="C48" s="17"/>
      <c r="D48" s="14"/>
      <c r="E48" s="17"/>
    </row>
    <row r="49" spans="2:5" customFormat="1" ht="12" customHeight="1" x14ac:dyDescent="0.25">
      <c r="B49" s="17"/>
      <c r="C49" s="17"/>
      <c r="D49" s="14"/>
      <c r="E49" s="17"/>
    </row>
    <row r="50" spans="2:5" customFormat="1" ht="12" customHeight="1" x14ac:dyDescent="0.25">
      <c r="B50" s="17"/>
      <c r="C50" s="17"/>
      <c r="D50" s="14"/>
      <c r="E50" s="17"/>
    </row>
    <row r="51" spans="2:5" customFormat="1" ht="12" customHeight="1" x14ac:dyDescent="0.25">
      <c r="B51" s="17"/>
      <c r="C51" s="17"/>
      <c r="D51" s="14"/>
      <c r="E51" s="17"/>
    </row>
    <row r="52" spans="2:5" customFormat="1" ht="12" customHeight="1" x14ac:dyDescent="0.25">
      <c r="B52" s="17"/>
      <c r="C52" s="17"/>
      <c r="D52" s="14"/>
      <c r="E52" s="17"/>
    </row>
    <row r="53" spans="2:5" customFormat="1" ht="12" customHeight="1" x14ac:dyDescent="0.25">
      <c r="B53" s="17"/>
      <c r="C53" s="17"/>
      <c r="D53" s="14"/>
      <c r="E53" s="17"/>
    </row>
    <row r="54" spans="2:5" customFormat="1" ht="12" customHeight="1" x14ac:dyDescent="0.25">
      <c r="B54" s="17"/>
      <c r="C54" s="17"/>
      <c r="D54" s="14"/>
      <c r="E54" s="17"/>
    </row>
    <row r="55" spans="2:5" customFormat="1" ht="12" customHeight="1" x14ac:dyDescent="0.25">
      <c r="B55" s="17"/>
      <c r="C55" s="17"/>
      <c r="D55" s="14"/>
      <c r="E55" s="17"/>
    </row>
    <row r="56" spans="2:5" customFormat="1" ht="12" customHeight="1" x14ac:dyDescent="0.25">
      <c r="B56" s="17"/>
      <c r="C56" s="17"/>
      <c r="D56" s="14"/>
      <c r="E56" s="17"/>
    </row>
    <row r="57" spans="2:5" customFormat="1" ht="12" customHeight="1" x14ac:dyDescent="0.25">
      <c r="B57" s="17"/>
      <c r="C57" s="17"/>
      <c r="D57" s="14"/>
      <c r="E57" s="17"/>
    </row>
    <row r="58" spans="2:5" customFormat="1" ht="12" customHeight="1" x14ac:dyDescent="0.25">
      <c r="B58" s="17"/>
      <c r="C58" s="17"/>
      <c r="D58" s="14"/>
      <c r="E58" s="17"/>
    </row>
    <row r="59" spans="2:5" customFormat="1" ht="15.75" x14ac:dyDescent="0.25">
      <c r="B59" s="17"/>
      <c r="C59" s="17"/>
      <c r="D59" s="14"/>
      <c r="E59" s="17"/>
    </row>
    <row r="60" spans="2:5" customFormat="1" ht="15.75" x14ac:dyDescent="0.25">
      <c r="B60" s="17"/>
      <c r="C60" s="17"/>
      <c r="D60" s="14"/>
      <c r="E60" s="17"/>
    </row>
  </sheetData>
  <mergeCells count="10">
    <mergeCell ref="D6:K6"/>
    <mergeCell ref="D10:K10"/>
    <mergeCell ref="B2:C5"/>
    <mergeCell ref="E2:G2"/>
    <mergeCell ref="H2:J2"/>
    <mergeCell ref="K2:K4"/>
    <mergeCell ref="D3:D4"/>
    <mergeCell ref="G3:G4"/>
    <mergeCell ref="H3:I3"/>
    <mergeCell ref="J3:J4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62" orientation="landscape" horizontalDpi="300" verticalDpi="300" r:id="rId1"/>
  <headerFooter alignWithMargins="0"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393B9-2F10-4DFE-8F44-0F434F91A62C}">
  <sheetPr>
    <pageSetUpPr fitToPage="1"/>
  </sheetPr>
  <dimension ref="B1:K60"/>
  <sheetViews>
    <sheetView showGridLines="0" zoomScale="90" zoomScaleNormal="70" workbookViewId="0">
      <selection activeCell="D11" sqref="D11:K13"/>
    </sheetView>
  </sheetViews>
  <sheetFormatPr baseColWidth="10" defaultRowHeight="12.75" x14ac:dyDescent="0.2"/>
  <cols>
    <col min="1" max="1" width="6.28515625" customWidth="1"/>
    <col min="2" max="2" width="5.42578125" customWidth="1"/>
    <col min="3" max="3" width="50.85546875" customWidth="1"/>
    <col min="4" max="4" width="28.42578125" style="1" customWidth="1"/>
    <col min="5" max="6" width="28.42578125" customWidth="1"/>
    <col min="7" max="7" width="28.42578125" style="1" customWidth="1"/>
    <col min="8" max="9" width="28.42578125" customWidth="1"/>
    <col min="10" max="11" width="28.42578125" style="1" customWidth="1"/>
  </cols>
  <sheetData>
    <row r="1" spans="2:11" s="7" customFormat="1" ht="15.75" customHeight="1" x14ac:dyDescent="0.2">
      <c r="C1" s="12"/>
      <c r="D1" s="13"/>
      <c r="E1" s="11"/>
      <c r="F1" s="12"/>
      <c r="G1" s="10"/>
      <c r="H1" s="11"/>
      <c r="I1" s="11"/>
      <c r="J1" s="10"/>
      <c r="K1" s="9"/>
    </row>
    <row r="2" spans="2:11" s="7" customFormat="1" ht="34.5" customHeight="1" x14ac:dyDescent="0.2">
      <c r="B2" s="58" t="s">
        <v>51</v>
      </c>
      <c r="C2" s="59"/>
      <c r="D2" s="34" t="s">
        <v>19</v>
      </c>
      <c r="E2" s="64" t="s">
        <v>33</v>
      </c>
      <c r="F2" s="64"/>
      <c r="G2" s="65"/>
      <c r="H2" s="64" t="s">
        <v>34</v>
      </c>
      <c r="I2" s="64"/>
      <c r="J2" s="65"/>
      <c r="K2" s="66" t="s">
        <v>18</v>
      </c>
    </row>
    <row r="3" spans="2:11" s="7" customFormat="1" ht="30" customHeight="1" x14ac:dyDescent="0.2">
      <c r="B3" s="60"/>
      <c r="C3" s="61"/>
      <c r="D3" s="69" t="s">
        <v>32</v>
      </c>
      <c r="E3" s="8" t="s">
        <v>17</v>
      </c>
      <c r="F3" s="8" t="s">
        <v>16</v>
      </c>
      <c r="G3" s="66" t="s">
        <v>15</v>
      </c>
      <c r="H3" s="71"/>
      <c r="I3" s="72"/>
      <c r="J3" s="66" t="s">
        <v>14</v>
      </c>
      <c r="K3" s="67"/>
    </row>
    <row r="4" spans="2:11" s="7" customFormat="1" ht="30" customHeight="1" x14ac:dyDescent="0.2">
      <c r="B4" s="60"/>
      <c r="C4" s="61"/>
      <c r="D4" s="70"/>
      <c r="E4" s="35" t="s">
        <v>35</v>
      </c>
      <c r="F4" s="23" t="s">
        <v>36</v>
      </c>
      <c r="G4" s="68"/>
      <c r="H4" s="22" t="s">
        <v>37</v>
      </c>
      <c r="I4" s="24" t="s">
        <v>38</v>
      </c>
      <c r="J4" s="68"/>
      <c r="K4" s="68"/>
    </row>
    <row r="5" spans="2:11" s="21" customFormat="1" ht="13.5" customHeight="1" x14ac:dyDescent="0.2">
      <c r="B5" s="62"/>
      <c r="C5" s="63"/>
      <c r="D5" s="20">
        <v>1</v>
      </c>
      <c r="E5" s="20">
        <v>2</v>
      </c>
      <c r="F5" s="20">
        <v>3</v>
      </c>
      <c r="G5" s="20">
        <v>4</v>
      </c>
      <c r="H5" s="20">
        <v>5</v>
      </c>
      <c r="I5" s="20">
        <v>6</v>
      </c>
      <c r="J5" s="20">
        <v>7</v>
      </c>
      <c r="K5" s="20">
        <v>8</v>
      </c>
    </row>
    <row r="6" spans="2:11" s="4" customFormat="1" ht="39" customHeight="1" x14ac:dyDescent="0.2">
      <c r="B6" s="26">
        <v>1</v>
      </c>
      <c r="C6" s="6" t="s">
        <v>13</v>
      </c>
      <c r="D6" s="56"/>
      <c r="E6" s="56"/>
      <c r="F6" s="56"/>
      <c r="G6" s="56"/>
      <c r="H6" s="56"/>
      <c r="I6" s="56"/>
      <c r="J6" s="56"/>
      <c r="K6" s="57"/>
    </row>
    <row r="7" spans="2:11" s="4" customFormat="1" ht="39" customHeight="1" x14ac:dyDescent="0.2">
      <c r="B7" s="26" t="s">
        <v>12</v>
      </c>
      <c r="C7" s="5" t="s">
        <v>11</v>
      </c>
      <c r="D7" s="37">
        <v>0</v>
      </c>
      <c r="E7" s="38">
        <v>0</v>
      </c>
      <c r="F7" s="38">
        <f>'[2]cpt rglt ARKEA'!L1</f>
        <v>658556.32999999996</v>
      </c>
      <c r="G7" s="39">
        <f>SUM(E7:F7)</f>
        <v>658556.32999999996</v>
      </c>
      <c r="H7" s="38">
        <v>0</v>
      </c>
      <c r="I7" s="38">
        <f>[2]CREMBA_Data_decodee!BW3</f>
        <v>774510.15000004915</v>
      </c>
      <c r="J7" s="39">
        <f>SUM(H7:I7)</f>
        <v>774510.15000004915</v>
      </c>
      <c r="K7" s="39">
        <f>D7+G7+J7</f>
        <v>1433066.4800000491</v>
      </c>
    </row>
    <row r="8" spans="2:11" s="4" customFormat="1" ht="38.25" customHeight="1" x14ac:dyDescent="0.2">
      <c r="B8" s="27" t="s">
        <v>10</v>
      </c>
      <c r="C8" s="5" t="s">
        <v>9</v>
      </c>
      <c r="D8" s="37">
        <v>0</v>
      </c>
      <c r="E8" s="37">
        <v>0</v>
      </c>
      <c r="F8" s="38">
        <v>0</v>
      </c>
      <c r="G8" s="39">
        <f>SUM(E8:F8)</f>
        <v>0</v>
      </c>
      <c r="H8" s="38">
        <v>0</v>
      </c>
      <c r="I8" s="38">
        <v>0</v>
      </c>
      <c r="J8" s="39">
        <f>SUM(H8:I8)</f>
        <v>0</v>
      </c>
      <c r="K8" s="39">
        <f>D8+G8+J8</f>
        <v>0</v>
      </c>
    </row>
    <row r="9" spans="2:11" s="2" customFormat="1" ht="38.25" customHeight="1" x14ac:dyDescent="0.2">
      <c r="B9" s="28" t="s">
        <v>8</v>
      </c>
      <c r="C9" s="3" t="s">
        <v>7</v>
      </c>
      <c r="D9" s="39">
        <f>SUM(D7:D8)</f>
        <v>0</v>
      </c>
      <c r="E9" s="39">
        <v>0</v>
      </c>
      <c r="F9" s="39">
        <f t="shared" ref="F9:K9" si="0">SUM(F7:F8)</f>
        <v>658556.32999999996</v>
      </c>
      <c r="G9" s="39">
        <f t="shared" si="0"/>
        <v>658556.32999999996</v>
      </c>
      <c r="H9" s="39">
        <f t="shared" si="0"/>
        <v>0</v>
      </c>
      <c r="I9" s="39">
        <f t="shared" si="0"/>
        <v>774510.15000004915</v>
      </c>
      <c r="J9" s="39">
        <f t="shared" si="0"/>
        <v>774510.15000004915</v>
      </c>
      <c r="K9" s="39">
        <f t="shared" si="0"/>
        <v>1433066.4800000491</v>
      </c>
    </row>
    <row r="10" spans="2:11" s="4" customFormat="1" ht="39" customHeight="1" x14ac:dyDescent="0.2">
      <c r="B10" s="26">
        <v>2</v>
      </c>
      <c r="C10" s="6" t="s">
        <v>6</v>
      </c>
      <c r="D10" s="56"/>
      <c r="E10" s="56"/>
      <c r="F10" s="56"/>
      <c r="G10" s="56"/>
      <c r="H10" s="56"/>
      <c r="I10" s="56"/>
      <c r="J10" s="56"/>
      <c r="K10" s="57"/>
    </row>
    <row r="11" spans="2:11" s="4" customFormat="1" ht="39" customHeight="1" x14ac:dyDescent="0.2">
      <c r="B11" s="26" t="s">
        <v>5</v>
      </c>
      <c r="C11" s="5" t="s">
        <v>4</v>
      </c>
      <c r="D11" s="37">
        <v>0</v>
      </c>
      <c r="E11" s="38">
        <v>0</v>
      </c>
      <c r="F11" s="38">
        <f>'[2]cpt rglt ARKEA'!I1</f>
        <v>20</v>
      </c>
      <c r="G11" s="39">
        <f>SUM(E11:F11)</f>
        <v>20</v>
      </c>
      <c r="H11" s="38">
        <v>0</v>
      </c>
      <c r="I11" s="38">
        <f>[2]CREMBA_Data_decodee!CD2</f>
        <v>8208</v>
      </c>
      <c r="J11" s="39">
        <f>SUM(H11:I11)</f>
        <v>8208</v>
      </c>
      <c r="K11" s="39">
        <f>D11+G11+J11</f>
        <v>8228</v>
      </c>
    </row>
    <row r="12" spans="2:11" s="4" customFormat="1" ht="38.25" customHeight="1" x14ac:dyDescent="0.2">
      <c r="B12" s="27" t="s">
        <v>3</v>
      </c>
      <c r="C12" s="5" t="s">
        <v>2</v>
      </c>
      <c r="D12" s="37">
        <v>0</v>
      </c>
      <c r="E12" s="37">
        <v>0</v>
      </c>
      <c r="F12" s="38">
        <v>0</v>
      </c>
      <c r="G12" s="39">
        <f>SUM(E12:F12)</f>
        <v>0</v>
      </c>
      <c r="H12" s="38">
        <v>0</v>
      </c>
      <c r="I12" s="38">
        <v>0</v>
      </c>
      <c r="J12" s="39">
        <f>SUM(H12:I12)</f>
        <v>0</v>
      </c>
      <c r="K12" s="39">
        <f>D12+G12+J12</f>
        <v>0</v>
      </c>
    </row>
    <row r="13" spans="2:11" s="2" customFormat="1" ht="38.25" customHeight="1" x14ac:dyDescent="0.2">
      <c r="B13" s="28" t="s">
        <v>1</v>
      </c>
      <c r="C13" s="3" t="s">
        <v>0</v>
      </c>
      <c r="D13" s="39">
        <f t="shared" ref="D13:K13" si="1">SUM(D11:D12)</f>
        <v>0</v>
      </c>
      <c r="E13" s="39">
        <f t="shared" si="1"/>
        <v>0</v>
      </c>
      <c r="F13" s="39">
        <f t="shared" si="1"/>
        <v>20</v>
      </c>
      <c r="G13" s="39">
        <f t="shared" si="1"/>
        <v>20</v>
      </c>
      <c r="H13" s="39">
        <f t="shared" si="1"/>
        <v>0</v>
      </c>
      <c r="I13" s="39">
        <f t="shared" si="1"/>
        <v>8208</v>
      </c>
      <c r="J13" s="39">
        <f t="shared" si="1"/>
        <v>8208</v>
      </c>
      <c r="K13" s="39">
        <f t="shared" si="1"/>
        <v>8228</v>
      </c>
    </row>
    <row r="15" spans="2:11" ht="30" customHeight="1" x14ac:dyDescent="0.25">
      <c r="B15" s="16"/>
      <c r="C15" s="15" t="s">
        <v>23</v>
      </c>
      <c r="D15" s="14"/>
      <c r="E15" s="17"/>
      <c r="F15" t="s">
        <v>44</v>
      </c>
      <c r="I15" t="s">
        <v>45</v>
      </c>
    </row>
    <row r="16" spans="2:11" ht="19.5" customHeight="1" x14ac:dyDescent="0.25">
      <c r="B16" s="29">
        <v>1</v>
      </c>
      <c r="C16" s="19" t="s">
        <v>22</v>
      </c>
      <c r="D16" s="14"/>
      <c r="E16" s="17"/>
      <c r="I16" t="s">
        <v>47</v>
      </c>
    </row>
    <row r="17" spans="2:9" customFormat="1" ht="19.5" customHeight="1" x14ac:dyDescent="0.25">
      <c r="B17" s="29" t="s">
        <v>12</v>
      </c>
      <c r="C17" s="19" t="s">
        <v>20</v>
      </c>
      <c r="D17" s="14"/>
      <c r="E17" s="17"/>
      <c r="I17" t="s">
        <v>46</v>
      </c>
    </row>
    <row r="18" spans="2:9" customFormat="1" ht="19.5" customHeight="1" x14ac:dyDescent="0.25">
      <c r="B18" s="29" t="s">
        <v>10</v>
      </c>
      <c r="C18" s="19" t="s">
        <v>21</v>
      </c>
      <c r="D18" s="14"/>
      <c r="E18" s="17"/>
      <c r="F18" s="33"/>
      <c r="I18" t="s">
        <v>48</v>
      </c>
    </row>
    <row r="19" spans="2:9" customFormat="1" ht="19.5" customHeight="1" x14ac:dyDescent="0.25">
      <c r="B19" s="30" t="s">
        <v>8</v>
      </c>
      <c r="C19" s="19" t="s">
        <v>27</v>
      </c>
      <c r="D19" s="14"/>
      <c r="E19" s="17"/>
    </row>
    <row r="20" spans="2:9" customFormat="1" ht="19.5" customHeight="1" x14ac:dyDescent="0.25">
      <c r="B20" s="29">
        <v>2</v>
      </c>
      <c r="C20" s="19" t="s">
        <v>22</v>
      </c>
      <c r="D20" s="14"/>
      <c r="E20" s="17"/>
    </row>
    <row r="21" spans="2:9" customFormat="1" ht="19.5" customHeight="1" x14ac:dyDescent="0.25">
      <c r="B21" s="29" t="s">
        <v>5</v>
      </c>
      <c r="C21" s="19" t="s">
        <v>25</v>
      </c>
      <c r="D21" s="14"/>
      <c r="E21" s="17"/>
    </row>
    <row r="22" spans="2:9" customFormat="1" ht="19.5" customHeight="1" x14ac:dyDescent="0.25">
      <c r="B22" s="29" t="s">
        <v>3</v>
      </c>
      <c r="C22" s="19" t="s">
        <v>26</v>
      </c>
      <c r="D22" s="14"/>
      <c r="E22" s="17"/>
    </row>
    <row r="23" spans="2:9" customFormat="1" ht="19.5" customHeight="1" x14ac:dyDescent="0.25">
      <c r="B23" s="30" t="s">
        <v>1</v>
      </c>
      <c r="C23" s="19" t="s">
        <v>28</v>
      </c>
      <c r="D23" s="14"/>
      <c r="E23" s="17"/>
    </row>
    <row r="24" spans="2:9" customFormat="1" ht="19.5" customHeight="1" x14ac:dyDescent="0.25">
      <c r="B24" s="17"/>
      <c r="C24" s="17"/>
      <c r="D24" s="14"/>
      <c r="E24" s="17"/>
    </row>
    <row r="25" spans="2:9" customFormat="1" ht="19.5" customHeight="1" x14ac:dyDescent="0.25">
      <c r="B25" s="14"/>
      <c r="C25" s="15" t="s">
        <v>24</v>
      </c>
      <c r="D25" s="14"/>
      <c r="E25" s="17"/>
    </row>
    <row r="26" spans="2:9" customFormat="1" ht="19.5" customHeight="1" x14ac:dyDescent="0.25">
      <c r="B26" s="25">
        <v>1</v>
      </c>
      <c r="C26" s="19" t="s">
        <v>39</v>
      </c>
      <c r="D26" s="14"/>
      <c r="E26" s="17"/>
    </row>
    <row r="27" spans="2:9" customFormat="1" ht="19.5" customHeight="1" x14ac:dyDescent="0.25">
      <c r="B27" s="25">
        <v>2</v>
      </c>
      <c r="C27" s="19" t="s">
        <v>40</v>
      </c>
      <c r="D27" s="14"/>
      <c r="E27" s="17"/>
    </row>
    <row r="28" spans="2:9" customFormat="1" ht="19.5" customHeight="1" x14ac:dyDescent="0.25">
      <c r="B28" s="25">
        <v>3</v>
      </c>
      <c r="C28" s="19" t="s">
        <v>43</v>
      </c>
      <c r="D28" s="14"/>
      <c r="E28" s="17"/>
    </row>
    <row r="29" spans="2:9" customFormat="1" ht="19.5" customHeight="1" x14ac:dyDescent="0.25">
      <c r="B29" s="25">
        <v>4</v>
      </c>
      <c r="C29" s="19" t="s">
        <v>29</v>
      </c>
      <c r="D29" s="14"/>
      <c r="E29" s="17"/>
    </row>
    <row r="30" spans="2:9" customFormat="1" ht="19.5" customHeight="1" x14ac:dyDescent="0.25">
      <c r="B30" s="25">
        <v>5</v>
      </c>
      <c r="C30" s="19" t="s">
        <v>41</v>
      </c>
      <c r="D30" s="14"/>
      <c r="E30" s="17"/>
    </row>
    <row r="31" spans="2:9" customFormat="1" ht="19.5" customHeight="1" x14ac:dyDescent="0.25">
      <c r="B31" s="25">
        <v>6</v>
      </c>
      <c r="C31" s="17" t="s">
        <v>42</v>
      </c>
      <c r="D31" s="14"/>
      <c r="E31" s="17"/>
    </row>
    <row r="32" spans="2:9" customFormat="1" ht="19.5" customHeight="1" x14ac:dyDescent="0.25">
      <c r="B32" s="25">
        <v>7</v>
      </c>
      <c r="C32" s="19" t="s">
        <v>30</v>
      </c>
      <c r="D32" s="14"/>
      <c r="E32" s="17"/>
    </row>
    <row r="33" spans="2:5" customFormat="1" ht="19.5" customHeight="1" x14ac:dyDescent="0.25">
      <c r="B33" s="25">
        <v>8</v>
      </c>
      <c r="C33" s="19" t="s">
        <v>31</v>
      </c>
      <c r="D33" s="14"/>
      <c r="E33" s="17"/>
    </row>
    <row r="34" spans="2:5" customFormat="1" ht="19.5" customHeight="1" x14ac:dyDescent="0.25">
      <c r="B34" s="18"/>
      <c r="C34" s="19"/>
      <c r="D34" s="14"/>
      <c r="E34" s="17"/>
    </row>
    <row r="35" spans="2:5" customFormat="1" ht="19.5" customHeight="1" x14ac:dyDescent="0.25">
      <c r="B35" s="17"/>
      <c r="C35" s="17"/>
      <c r="D35" s="14"/>
      <c r="E35" s="17"/>
    </row>
    <row r="36" spans="2:5" customFormat="1" ht="19.5" customHeight="1" x14ac:dyDescent="0.25">
      <c r="B36" s="17"/>
      <c r="C36" s="17"/>
      <c r="D36" s="14"/>
      <c r="E36" s="17"/>
    </row>
    <row r="37" spans="2:5" customFormat="1" ht="19.5" customHeight="1" x14ac:dyDescent="0.25">
      <c r="B37" s="17"/>
      <c r="C37" s="17"/>
      <c r="D37" s="14"/>
      <c r="E37" s="17"/>
    </row>
    <row r="38" spans="2:5" customFormat="1" ht="19.5" customHeight="1" x14ac:dyDescent="0.25">
      <c r="B38" s="17"/>
      <c r="C38" s="17"/>
      <c r="D38" s="14"/>
      <c r="E38" s="17"/>
    </row>
    <row r="39" spans="2:5" customFormat="1" ht="12" customHeight="1" x14ac:dyDescent="0.25">
      <c r="B39" s="17"/>
      <c r="C39" s="17"/>
      <c r="D39" s="14"/>
      <c r="E39" s="17"/>
    </row>
    <row r="40" spans="2:5" customFormat="1" ht="12" customHeight="1" x14ac:dyDescent="0.25">
      <c r="B40" s="17"/>
      <c r="C40" s="17"/>
      <c r="D40" s="14"/>
      <c r="E40" s="17"/>
    </row>
    <row r="41" spans="2:5" customFormat="1" ht="12" customHeight="1" x14ac:dyDescent="0.25">
      <c r="B41" s="17"/>
      <c r="C41" s="17"/>
      <c r="D41" s="14"/>
      <c r="E41" s="17"/>
    </row>
    <row r="42" spans="2:5" customFormat="1" ht="12" customHeight="1" x14ac:dyDescent="0.25">
      <c r="B42" s="17"/>
      <c r="C42" s="17"/>
      <c r="D42" s="14"/>
      <c r="E42" s="17"/>
    </row>
    <row r="43" spans="2:5" customFormat="1" ht="12" customHeight="1" x14ac:dyDescent="0.25">
      <c r="B43" s="17"/>
      <c r="C43" s="17"/>
      <c r="D43" s="14"/>
      <c r="E43" s="17"/>
    </row>
    <row r="44" spans="2:5" customFormat="1" ht="12" customHeight="1" x14ac:dyDescent="0.25">
      <c r="B44" s="17"/>
      <c r="C44" s="17"/>
      <c r="D44" s="14"/>
      <c r="E44" s="17"/>
    </row>
    <row r="45" spans="2:5" customFormat="1" ht="12" customHeight="1" x14ac:dyDescent="0.25">
      <c r="B45" s="17"/>
      <c r="C45" s="17"/>
      <c r="D45" s="14"/>
      <c r="E45" s="17"/>
    </row>
    <row r="46" spans="2:5" customFormat="1" ht="12" customHeight="1" x14ac:dyDescent="0.25">
      <c r="B46" s="17"/>
      <c r="C46" s="17"/>
      <c r="D46" s="14"/>
      <c r="E46" s="17"/>
    </row>
    <row r="47" spans="2:5" customFormat="1" ht="12" customHeight="1" x14ac:dyDescent="0.25">
      <c r="B47" s="17"/>
      <c r="C47" s="17"/>
      <c r="D47" s="14"/>
      <c r="E47" s="17"/>
    </row>
    <row r="48" spans="2:5" customFormat="1" ht="12" customHeight="1" x14ac:dyDescent="0.25">
      <c r="B48" s="17"/>
      <c r="C48" s="17"/>
      <c r="D48" s="14"/>
      <c r="E48" s="17"/>
    </row>
    <row r="49" spans="2:5" customFormat="1" ht="12" customHeight="1" x14ac:dyDescent="0.25">
      <c r="B49" s="17"/>
      <c r="C49" s="17"/>
      <c r="D49" s="14"/>
      <c r="E49" s="17"/>
    </row>
    <row r="50" spans="2:5" customFormat="1" ht="12" customHeight="1" x14ac:dyDescent="0.25">
      <c r="B50" s="17"/>
      <c r="C50" s="17"/>
      <c r="D50" s="14"/>
      <c r="E50" s="17"/>
    </row>
    <row r="51" spans="2:5" customFormat="1" ht="12" customHeight="1" x14ac:dyDescent="0.25">
      <c r="B51" s="17"/>
      <c r="C51" s="17"/>
      <c r="D51" s="14"/>
      <c r="E51" s="17"/>
    </row>
    <row r="52" spans="2:5" customFormat="1" ht="12" customHeight="1" x14ac:dyDescent="0.25">
      <c r="B52" s="17"/>
      <c r="C52" s="17"/>
      <c r="D52" s="14"/>
      <c r="E52" s="17"/>
    </row>
    <row r="53" spans="2:5" customFormat="1" ht="12" customHeight="1" x14ac:dyDescent="0.25">
      <c r="B53" s="17"/>
      <c r="C53" s="17"/>
      <c r="D53" s="14"/>
      <c r="E53" s="17"/>
    </row>
    <row r="54" spans="2:5" customFormat="1" ht="12" customHeight="1" x14ac:dyDescent="0.25">
      <c r="B54" s="17"/>
      <c r="C54" s="17"/>
      <c r="D54" s="14"/>
      <c r="E54" s="17"/>
    </row>
    <row r="55" spans="2:5" customFormat="1" ht="12" customHeight="1" x14ac:dyDescent="0.25">
      <c r="B55" s="17"/>
      <c r="C55" s="17"/>
      <c r="D55" s="14"/>
      <c r="E55" s="17"/>
    </row>
    <row r="56" spans="2:5" customFormat="1" ht="12" customHeight="1" x14ac:dyDescent="0.25">
      <c r="B56" s="17"/>
      <c r="C56" s="17"/>
      <c r="D56" s="14"/>
      <c r="E56" s="17"/>
    </row>
    <row r="57" spans="2:5" customFormat="1" ht="12" customHeight="1" x14ac:dyDescent="0.25">
      <c r="B57" s="17"/>
      <c r="C57" s="17"/>
      <c r="D57" s="14"/>
      <c r="E57" s="17"/>
    </row>
    <row r="58" spans="2:5" customFormat="1" ht="12" customHeight="1" x14ac:dyDescent="0.25">
      <c r="B58" s="17"/>
      <c r="C58" s="17"/>
      <c r="D58" s="14"/>
      <c r="E58" s="17"/>
    </row>
    <row r="59" spans="2:5" customFormat="1" ht="15.75" x14ac:dyDescent="0.25">
      <c r="B59" s="17"/>
      <c r="C59" s="17"/>
      <c r="D59" s="14"/>
      <c r="E59" s="17"/>
    </row>
    <row r="60" spans="2:5" customFormat="1" ht="15.75" x14ac:dyDescent="0.25">
      <c r="B60" s="17"/>
      <c r="C60" s="17"/>
      <c r="D60" s="14"/>
      <c r="E60" s="17"/>
    </row>
  </sheetData>
  <mergeCells count="10">
    <mergeCell ref="D6:K6"/>
    <mergeCell ref="D10:K10"/>
    <mergeCell ref="B2:C5"/>
    <mergeCell ref="E2:G2"/>
    <mergeCell ref="H2:J2"/>
    <mergeCell ref="K2:K4"/>
    <mergeCell ref="D3:D4"/>
    <mergeCell ref="G3:G4"/>
    <mergeCell ref="H3:I3"/>
    <mergeCell ref="J3:J4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62" orientation="landscape" horizontalDpi="300" verticalDpi="300" r:id="rId1"/>
  <headerFooter alignWithMargins="0">
    <oddFooter>&amp;R&amp;P/&amp;N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60"/>
  <sheetViews>
    <sheetView showGridLines="0" zoomScale="90" zoomScaleNormal="70" workbookViewId="0">
      <selection activeCell="D11" sqref="D11:K13"/>
    </sheetView>
  </sheetViews>
  <sheetFormatPr baseColWidth="10" defaultRowHeight="12.75" x14ac:dyDescent="0.2"/>
  <cols>
    <col min="1" max="1" width="6.28515625" customWidth="1"/>
    <col min="2" max="2" width="5.42578125" customWidth="1"/>
    <col min="3" max="3" width="50.85546875" customWidth="1"/>
    <col min="4" max="4" width="28.42578125" style="1" customWidth="1"/>
    <col min="5" max="6" width="28.42578125" customWidth="1"/>
    <col min="7" max="7" width="28.42578125" style="1" customWidth="1"/>
    <col min="8" max="9" width="28.42578125" customWidth="1"/>
    <col min="10" max="11" width="28.42578125" style="1" customWidth="1"/>
  </cols>
  <sheetData>
    <row r="1" spans="2:11" s="7" customFormat="1" ht="15.75" customHeight="1" x14ac:dyDescent="0.2">
      <c r="C1" s="12"/>
      <c r="D1" s="13"/>
      <c r="E1" s="11"/>
      <c r="F1" s="12"/>
      <c r="G1" s="10"/>
      <c r="H1" s="11"/>
      <c r="I1" s="11"/>
      <c r="J1" s="10"/>
      <c r="K1" s="9"/>
    </row>
    <row r="2" spans="2:11" s="7" customFormat="1" ht="34.5" customHeight="1" x14ac:dyDescent="0.2">
      <c r="B2" s="58" t="s">
        <v>50</v>
      </c>
      <c r="C2" s="59"/>
      <c r="D2" s="31" t="s">
        <v>19</v>
      </c>
      <c r="E2" s="64" t="s">
        <v>33</v>
      </c>
      <c r="F2" s="64"/>
      <c r="G2" s="65"/>
      <c r="H2" s="64" t="s">
        <v>34</v>
      </c>
      <c r="I2" s="64"/>
      <c r="J2" s="65"/>
      <c r="K2" s="66" t="s">
        <v>18</v>
      </c>
    </row>
    <row r="3" spans="2:11" s="7" customFormat="1" ht="30" customHeight="1" x14ac:dyDescent="0.2">
      <c r="B3" s="60"/>
      <c r="C3" s="61"/>
      <c r="D3" s="69" t="s">
        <v>32</v>
      </c>
      <c r="E3" s="8" t="s">
        <v>17</v>
      </c>
      <c r="F3" s="8" t="s">
        <v>16</v>
      </c>
      <c r="G3" s="66" t="s">
        <v>15</v>
      </c>
      <c r="H3" s="71"/>
      <c r="I3" s="72"/>
      <c r="J3" s="66" t="s">
        <v>14</v>
      </c>
      <c r="K3" s="67"/>
    </row>
    <row r="4" spans="2:11" s="7" customFormat="1" ht="30" customHeight="1" x14ac:dyDescent="0.2">
      <c r="B4" s="60"/>
      <c r="C4" s="61"/>
      <c r="D4" s="70"/>
      <c r="E4" s="32" t="s">
        <v>35</v>
      </c>
      <c r="F4" s="23" t="s">
        <v>36</v>
      </c>
      <c r="G4" s="68"/>
      <c r="H4" s="22" t="s">
        <v>37</v>
      </c>
      <c r="I4" s="24" t="s">
        <v>38</v>
      </c>
      <c r="J4" s="68"/>
      <c r="K4" s="68"/>
    </row>
    <row r="5" spans="2:11" s="21" customFormat="1" ht="13.5" customHeight="1" x14ac:dyDescent="0.2">
      <c r="B5" s="62"/>
      <c r="C5" s="63"/>
      <c r="D5" s="20">
        <v>1</v>
      </c>
      <c r="E5" s="20">
        <v>2</v>
      </c>
      <c r="F5" s="20">
        <v>3</v>
      </c>
      <c r="G5" s="20">
        <v>4</v>
      </c>
      <c r="H5" s="20">
        <v>5</v>
      </c>
      <c r="I5" s="20">
        <v>6</v>
      </c>
      <c r="J5" s="20">
        <v>7</v>
      </c>
      <c r="K5" s="20">
        <v>8</v>
      </c>
    </row>
    <row r="6" spans="2:11" s="4" customFormat="1" ht="39" customHeight="1" x14ac:dyDescent="0.2">
      <c r="B6" s="26">
        <v>1</v>
      </c>
      <c r="C6" s="6" t="s">
        <v>13</v>
      </c>
      <c r="D6" s="56"/>
      <c r="E6" s="56"/>
      <c r="F6" s="56"/>
      <c r="G6" s="56"/>
      <c r="H6" s="56"/>
      <c r="I6" s="56"/>
      <c r="J6" s="56"/>
      <c r="K6" s="57"/>
    </row>
    <row r="7" spans="2:11" s="4" customFormat="1" ht="39" customHeight="1" x14ac:dyDescent="0.2">
      <c r="B7" s="26" t="s">
        <v>12</v>
      </c>
      <c r="C7" s="5" t="s">
        <v>11</v>
      </c>
      <c r="D7" s="37">
        <v>0</v>
      </c>
      <c r="E7" s="38">
        <v>0</v>
      </c>
      <c r="F7" s="38">
        <f>'[3]cpt rglt ARKEA'!L1</f>
        <v>1058887.01</v>
      </c>
      <c r="G7" s="39">
        <f>SUM(E7:F7)</f>
        <v>1058887.01</v>
      </c>
      <c r="H7" s="38">
        <v>0</v>
      </c>
      <c r="I7" s="38">
        <f>[3]CREMBA_Data_decodee!BW3</f>
        <v>1042740.9200000742</v>
      </c>
      <c r="J7" s="39">
        <f>SUM(H7:I7)</f>
        <v>1042740.9200000742</v>
      </c>
      <c r="K7" s="39">
        <f>D7+G7+J7</f>
        <v>2101627.9300000742</v>
      </c>
    </row>
    <row r="8" spans="2:11" s="4" customFormat="1" ht="38.25" customHeight="1" x14ac:dyDescent="0.2">
      <c r="B8" s="27" t="s">
        <v>10</v>
      </c>
      <c r="C8" s="5" t="s">
        <v>9</v>
      </c>
      <c r="D8" s="37">
        <v>0</v>
      </c>
      <c r="E8" s="37">
        <v>0</v>
      </c>
      <c r="F8" s="38">
        <v>0</v>
      </c>
      <c r="G8" s="39">
        <f>SUM(E8:F8)</f>
        <v>0</v>
      </c>
      <c r="H8" s="38">
        <v>0</v>
      </c>
      <c r="I8" s="38">
        <v>0</v>
      </c>
      <c r="J8" s="39">
        <f>SUM(H8:I8)</f>
        <v>0</v>
      </c>
      <c r="K8" s="39">
        <f>D8+G8+J8</f>
        <v>0</v>
      </c>
    </row>
    <row r="9" spans="2:11" s="2" customFormat="1" ht="38.25" customHeight="1" x14ac:dyDescent="0.2">
      <c r="B9" s="28" t="s">
        <v>8</v>
      </c>
      <c r="C9" s="3" t="s">
        <v>7</v>
      </c>
      <c r="D9" s="39">
        <f>SUM(D7:D8)</f>
        <v>0</v>
      </c>
      <c r="E9" s="39">
        <v>0</v>
      </c>
      <c r="F9" s="39">
        <f t="shared" ref="F9:K9" si="0">SUM(F7:F8)</f>
        <v>1058887.01</v>
      </c>
      <c r="G9" s="39">
        <f t="shared" si="0"/>
        <v>1058887.01</v>
      </c>
      <c r="H9" s="39">
        <f t="shared" si="0"/>
        <v>0</v>
      </c>
      <c r="I9" s="39">
        <f t="shared" si="0"/>
        <v>1042740.9200000742</v>
      </c>
      <c r="J9" s="39">
        <f t="shared" si="0"/>
        <v>1042740.9200000742</v>
      </c>
      <c r="K9" s="39">
        <f t="shared" si="0"/>
        <v>2101627.9300000742</v>
      </c>
    </row>
    <row r="10" spans="2:11" s="4" customFormat="1" ht="39" customHeight="1" x14ac:dyDescent="0.2">
      <c r="B10" s="26">
        <v>2</v>
      </c>
      <c r="C10" s="6" t="s">
        <v>6</v>
      </c>
      <c r="D10" s="56"/>
      <c r="E10" s="56"/>
      <c r="F10" s="56"/>
      <c r="G10" s="56"/>
      <c r="H10" s="56"/>
      <c r="I10" s="56"/>
      <c r="J10" s="56"/>
      <c r="K10" s="57"/>
    </row>
    <row r="11" spans="2:11" s="4" customFormat="1" ht="39" customHeight="1" x14ac:dyDescent="0.2">
      <c r="B11" s="26" t="s">
        <v>5</v>
      </c>
      <c r="C11" s="5" t="s">
        <v>4</v>
      </c>
      <c r="D11" s="37">
        <v>0</v>
      </c>
      <c r="E11" s="38">
        <v>0</v>
      </c>
      <c r="F11" s="38">
        <f>'[3]cpt rglt ARKEA'!I1</f>
        <v>23</v>
      </c>
      <c r="G11" s="39">
        <f>SUM(E11:F11)</f>
        <v>23</v>
      </c>
      <c r="H11" s="38">
        <v>0</v>
      </c>
      <c r="I11" s="38">
        <f>[3]CREMBA_Data_decodee!CD2</f>
        <v>11570</v>
      </c>
      <c r="J11" s="39">
        <f>SUM(H11:I11)</f>
        <v>11570</v>
      </c>
      <c r="K11" s="39">
        <f>D11+G11+J11</f>
        <v>11593</v>
      </c>
    </row>
    <row r="12" spans="2:11" s="4" customFormat="1" ht="38.25" customHeight="1" x14ac:dyDescent="0.2">
      <c r="B12" s="27" t="s">
        <v>3</v>
      </c>
      <c r="C12" s="5" t="s">
        <v>2</v>
      </c>
      <c r="D12" s="37">
        <v>0</v>
      </c>
      <c r="E12" s="37">
        <v>0</v>
      </c>
      <c r="F12" s="38">
        <v>0</v>
      </c>
      <c r="G12" s="39">
        <f>SUM(E12:F12)</f>
        <v>0</v>
      </c>
      <c r="H12" s="38">
        <v>0</v>
      </c>
      <c r="I12" s="38">
        <v>0</v>
      </c>
      <c r="J12" s="39">
        <f>SUM(H12:I12)</f>
        <v>0</v>
      </c>
      <c r="K12" s="39">
        <f>D12+G12+J12</f>
        <v>0</v>
      </c>
    </row>
    <row r="13" spans="2:11" s="2" customFormat="1" ht="38.25" customHeight="1" x14ac:dyDescent="0.2">
      <c r="B13" s="28" t="s">
        <v>1</v>
      </c>
      <c r="C13" s="3" t="s">
        <v>0</v>
      </c>
      <c r="D13" s="39">
        <f t="shared" ref="D13:K13" si="1">SUM(D11:D12)</f>
        <v>0</v>
      </c>
      <c r="E13" s="39">
        <f t="shared" si="1"/>
        <v>0</v>
      </c>
      <c r="F13" s="39">
        <f t="shared" si="1"/>
        <v>23</v>
      </c>
      <c r="G13" s="39">
        <f t="shared" si="1"/>
        <v>23</v>
      </c>
      <c r="H13" s="39">
        <f t="shared" si="1"/>
        <v>0</v>
      </c>
      <c r="I13" s="39">
        <f t="shared" si="1"/>
        <v>11570</v>
      </c>
      <c r="J13" s="39">
        <f t="shared" si="1"/>
        <v>11570</v>
      </c>
      <c r="K13" s="39">
        <f t="shared" si="1"/>
        <v>11593</v>
      </c>
    </row>
    <row r="15" spans="2:11" ht="30" customHeight="1" x14ac:dyDescent="0.25">
      <c r="B15" s="16"/>
      <c r="C15" s="15" t="s">
        <v>23</v>
      </c>
      <c r="D15" s="14"/>
      <c r="E15" s="17"/>
      <c r="F15" t="s">
        <v>44</v>
      </c>
      <c r="I15" t="s">
        <v>45</v>
      </c>
    </row>
    <row r="16" spans="2:11" ht="19.5" customHeight="1" x14ac:dyDescent="0.25">
      <c r="B16" s="29">
        <v>1</v>
      </c>
      <c r="C16" s="19" t="s">
        <v>22</v>
      </c>
      <c r="D16" s="14"/>
      <c r="E16" s="17"/>
      <c r="I16" t="s">
        <v>47</v>
      </c>
    </row>
    <row r="17" spans="2:9" customFormat="1" ht="19.5" customHeight="1" x14ac:dyDescent="0.25">
      <c r="B17" s="29" t="s">
        <v>12</v>
      </c>
      <c r="C17" s="19" t="s">
        <v>20</v>
      </c>
      <c r="D17" s="14"/>
      <c r="E17" s="17"/>
      <c r="I17" t="s">
        <v>46</v>
      </c>
    </row>
    <row r="18" spans="2:9" customFormat="1" ht="19.5" customHeight="1" x14ac:dyDescent="0.25">
      <c r="B18" s="29" t="s">
        <v>10</v>
      </c>
      <c r="C18" s="19" t="s">
        <v>21</v>
      </c>
      <c r="D18" s="14"/>
      <c r="E18" s="17"/>
      <c r="F18" s="33"/>
      <c r="I18" t="s">
        <v>48</v>
      </c>
    </row>
    <row r="19" spans="2:9" customFormat="1" ht="19.5" customHeight="1" x14ac:dyDescent="0.25">
      <c r="B19" s="30" t="s">
        <v>8</v>
      </c>
      <c r="C19" s="19" t="s">
        <v>27</v>
      </c>
      <c r="D19" s="14"/>
      <c r="E19" s="17"/>
    </row>
    <row r="20" spans="2:9" customFormat="1" ht="19.5" customHeight="1" x14ac:dyDescent="0.25">
      <c r="B20" s="29">
        <v>2</v>
      </c>
      <c r="C20" s="19" t="s">
        <v>22</v>
      </c>
      <c r="D20" s="14"/>
      <c r="E20" s="17"/>
    </row>
    <row r="21" spans="2:9" customFormat="1" ht="19.5" customHeight="1" x14ac:dyDescent="0.25">
      <c r="B21" s="29" t="s">
        <v>5</v>
      </c>
      <c r="C21" s="19" t="s">
        <v>25</v>
      </c>
      <c r="D21" s="14"/>
      <c r="E21" s="17"/>
    </row>
    <row r="22" spans="2:9" customFormat="1" ht="19.5" customHeight="1" x14ac:dyDescent="0.25">
      <c r="B22" s="29" t="s">
        <v>3</v>
      </c>
      <c r="C22" s="19" t="s">
        <v>26</v>
      </c>
      <c r="D22" s="14"/>
      <c r="E22" s="17"/>
    </row>
    <row r="23" spans="2:9" customFormat="1" ht="19.5" customHeight="1" x14ac:dyDescent="0.25">
      <c r="B23" s="30" t="s">
        <v>1</v>
      </c>
      <c r="C23" s="19" t="s">
        <v>28</v>
      </c>
      <c r="D23" s="14"/>
      <c r="E23" s="17"/>
    </row>
    <row r="24" spans="2:9" customFormat="1" ht="19.5" customHeight="1" x14ac:dyDescent="0.25">
      <c r="B24" s="17"/>
      <c r="C24" s="17"/>
      <c r="D24" s="14"/>
      <c r="E24" s="17"/>
    </row>
    <row r="25" spans="2:9" customFormat="1" ht="19.5" customHeight="1" x14ac:dyDescent="0.25">
      <c r="B25" s="14"/>
      <c r="C25" s="15" t="s">
        <v>24</v>
      </c>
      <c r="D25" s="14"/>
      <c r="E25" s="17"/>
    </row>
    <row r="26" spans="2:9" customFormat="1" ht="19.5" customHeight="1" x14ac:dyDescent="0.25">
      <c r="B26" s="25">
        <v>1</v>
      </c>
      <c r="C26" s="19" t="s">
        <v>39</v>
      </c>
      <c r="D26" s="14"/>
      <c r="E26" s="17"/>
    </row>
    <row r="27" spans="2:9" customFormat="1" ht="19.5" customHeight="1" x14ac:dyDescent="0.25">
      <c r="B27" s="25">
        <v>2</v>
      </c>
      <c r="C27" s="19" t="s">
        <v>40</v>
      </c>
      <c r="D27" s="14"/>
      <c r="E27" s="17"/>
    </row>
    <row r="28" spans="2:9" customFormat="1" ht="19.5" customHeight="1" x14ac:dyDescent="0.25">
      <c r="B28" s="25">
        <v>3</v>
      </c>
      <c r="C28" s="19" t="s">
        <v>43</v>
      </c>
      <c r="D28" s="14"/>
      <c r="E28" s="17"/>
    </row>
    <row r="29" spans="2:9" customFormat="1" ht="19.5" customHeight="1" x14ac:dyDescent="0.25">
      <c r="B29" s="25">
        <v>4</v>
      </c>
      <c r="C29" s="19" t="s">
        <v>29</v>
      </c>
      <c r="D29" s="14"/>
      <c r="E29" s="17"/>
    </row>
    <row r="30" spans="2:9" customFormat="1" ht="19.5" customHeight="1" x14ac:dyDescent="0.25">
      <c r="B30" s="25">
        <v>5</v>
      </c>
      <c r="C30" s="19" t="s">
        <v>41</v>
      </c>
      <c r="D30" s="14"/>
      <c r="E30" s="17"/>
    </row>
    <row r="31" spans="2:9" customFormat="1" ht="19.5" customHeight="1" x14ac:dyDescent="0.25">
      <c r="B31" s="25">
        <v>6</v>
      </c>
      <c r="C31" s="17" t="s">
        <v>42</v>
      </c>
      <c r="D31" s="14"/>
      <c r="E31" s="17"/>
    </row>
    <row r="32" spans="2:9" customFormat="1" ht="19.5" customHeight="1" x14ac:dyDescent="0.25">
      <c r="B32" s="25">
        <v>7</v>
      </c>
      <c r="C32" s="19" t="s">
        <v>30</v>
      </c>
      <c r="D32" s="14"/>
      <c r="E32" s="17"/>
    </row>
    <row r="33" spans="2:5" customFormat="1" ht="19.5" customHeight="1" x14ac:dyDescent="0.25">
      <c r="B33" s="25">
        <v>8</v>
      </c>
      <c r="C33" s="19" t="s">
        <v>31</v>
      </c>
      <c r="D33" s="14"/>
      <c r="E33" s="17"/>
    </row>
    <row r="34" spans="2:5" customFormat="1" ht="19.5" customHeight="1" x14ac:dyDescent="0.25">
      <c r="B34" s="18"/>
      <c r="C34" s="19"/>
      <c r="D34" s="14"/>
      <c r="E34" s="17"/>
    </row>
    <row r="35" spans="2:5" customFormat="1" ht="19.5" customHeight="1" x14ac:dyDescent="0.25">
      <c r="B35" s="17"/>
      <c r="C35" s="17"/>
      <c r="D35" s="14"/>
      <c r="E35" s="17"/>
    </row>
    <row r="36" spans="2:5" customFormat="1" ht="19.5" customHeight="1" x14ac:dyDescent="0.25">
      <c r="B36" s="17"/>
      <c r="C36" s="17"/>
      <c r="D36" s="14"/>
      <c r="E36" s="17"/>
    </row>
    <row r="37" spans="2:5" customFormat="1" ht="19.5" customHeight="1" x14ac:dyDescent="0.25">
      <c r="B37" s="17"/>
      <c r="C37" s="17"/>
      <c r="D37" s="14"/>
      <c r="E37" s="17"/>
    </row>
    <row r="38" spans="2:5" customFormat="1" ht="19.5" customHeight="1" x14ac:dyDescent="0.25">
      <c r="B38" s="17"/>
      <c r="C38" s="17"/>
      <c r="D38" s="14"/>
      <c r="E38" s="17"/>
    </row>
    <row r="39" spans="2:5" customFormat="1" ht="12" customHeight="1" x14ac:dyDescent="0.25">
      <c r="B39" s="17"/>
      <c r="C39" s="17"/>
      <c r="D39" s="14"/>
      <c r="E39" s="17"/>
    </row>
    <row r="40" spans="2:5" customFormat="1" ht="12" customHeight="1" x14ac:dyDescent="0.25">
      <c r="B40" s="17"/>
      <c r="C40" s="17"/>
      <c r="D40" s="14"/>
      <c r="E40" s="17"/>
    </row>
    <row r="41" spans="2:5" customFormat="1" ht="12" customHeight="1" x14ac:dyDescent="0.25">
      <c r="B41" s="17"/>
      <c r="C41" s="17"/>
      <c r="D41" s="14"/>
      <c r="E41" s="17"/>
    </row>
    <row r="42" spans="2:5" customFormat="1" ht="12" customHeight="1" x14ac:dyDescent="0.25">
      <c r="B42" s="17"/>
      <c r="C42" s="17"/>
      <c r="D42" s="14"/>
      <c r="E42" s="17"/>
    </row>
    <row r="43" spans="2:5" customFormat="1" ht="12" customHeight="1" x14ac:dyDescent="0.25">
      <c r="B43" s="17"/>
      <c r="C43" s="17"/>
      <c r="D43" s="14"/>
      <c r="E43" s="17"/>
    </row>
    <row r="44" spans="2:5" customFormat="1" ht="12" customHeight="1" x14ac:dyDescent="0.25">
      <c r="B44" s="17"/>
      <c r="C44" s="17"/>
      <c r="D44" s="14"/>
      <c r="E44" s="17"/>
    </row>
    <row r="45" spans="2:5" customFormat="1" ht="12" customHeight="1" x14ac:dyDescent="0.25">
      <c r="B45" s="17"/>
      <c r="C45" s="17"/>
      <c r="D45" s="14"/>
      <c r="E45" s="17"/>
    </row>
    <row r="46" spans="2:5" customFormat="1" ht="12" customHeight="1" x14ac:dyDescent="0.25">
      <c r="B46" s="17"/>
      <c r="C46" s="17"/>
      <c r="D46" s="14"/>
      <c r="E46" s="17"/>
    </row>
    <row r="47" spans="2:5" customFormat="1" ht="12" customHeight="1" x14ac:dyDescent="0.25">
      <c r="B47" s="17"/>
      <c r="C47" s="17"/>
      <c r="D47" s="14"/>
      <c r="E47" s="17"/>
    </row>
    <row r="48" spans="2:5" customFormat="1" ht="12" customHeight="1" x14ac:dyDescent="0.25">
      <c r="B48" s="17"/>
      <c r="C48" s="17"/>
      <c r="D48" s="14"/>
      <c r="E48" s="17"/>
    </row>
    <row r="49" spans="2:5" customFormat="1" ht="12" customHeight="1" x14ac:dyDescent="0.25">
      <c r="B49" s="17"/>
      <c r="C49" s="17"/>
      <c r="D49" s="14"/>
      <c r="E49" s="17"/>
    </row>
    <row r="50" spans="2:5" customFormat="1" ht="12" customHeight="1" x14ac:dyDescent="0.25">
      <c r="B50" s="17"/>
      <c r="C50" s="17"/>
      <c r="D50" s="14"/>
      <c r="E50" s="17"/>
    </row>
    <row r="51" spans="2:5" customFormat="1" ht="12" customHeight="1" x14ac:dyDescent="0.25">
      <c r="B51" s="17"/>
      <c r="C51" s="17"/>
      <c r="D51" s="14"/>
      <c r="E51" s="17"/>
    </row>
    <row r="52" spans="2:5" customFormat="1" ht="12" customHeight="1" x14ac:dyDescent="0.25">
      <c r="B52" s="17"/>
      <c r="C52" s="17"/>
      <c r="D52" s="14"/>
      <c r="E52" s="17"/>
    </row>
    <row r="53" spans="2:5" customFormat="1" ht="12" customHeight="1" x14ac:dyDescent="0.25">
      <c r="B53" s="17"/>
      <c r="C53" s="17"/>
      <c r="D53" s="14"/>
      <c r="E53" s="17"/>
    </row>
    <row r="54" spans="2:5" customFormat="1" ht="12" customHeight="1" x14ac:dyDescent="0.25">
      <c r="B54" s="17"/>
      <c r="C54" s="17"/>
      <c r="D54" s="14"/>
      <c r="E54" s="17"/>
    </row>
    <row r="55" spans="2:5" customFormat="1" ht="12" customHeight="1" x14ac:dyDescent="0.25">
      <c r="B55" s="17"/>
      <c r="C55" s="17"/>
      <c r="D55" s="14"/>
      <c r="E55" s="17"/>
    </row>
    <row r="56" spans="2:5" customFormat="1" ht="12" customHeight="1" x14ac:dyDescent="0.25">
      <c r="B56" s="17"/>
      <c r="C56" s="17"/>
      <c r="D56" s="14"/>
      <c r="E56" s="17"/>
    </row>
    <row r="57" spans="2:5" customFormat="1" ht="12" customHeight="1" x14ac:dyDescent="0.25">
      <c r="B57" s="17"/>
      <c r="C57" s="17"/>
      <c r="D57" s="14"/>
      <c r="E57" s="17"/>
    </row>
    <row r="58" spans="2:5" customFormat="1" ht="12" customHeight="1" x14ac:dyDescent="0.25">
      <c r="B58" s="17"/>
      <c r="C58" s="17"/>
      <c r="D58" s="14"/>
      <c r="E58" s="17"/>
    </row>
    <row r="59" spans="2:5" customFormat="1" ht="15.75" x14ac:dyDescent="0.25">
      <c r="B59" s="17"/>
      <c r="C59" s="17"/>
      <c r="D59" s="14"/>
      <c r="E59" s="17"/>
    </row>
    <row r="60" spans="2:5" customFormat="1" ht="15.75" x14ac:dyDescent="0.25">
      <c r="B60" s="17"/>
      <c r="C60" s="17"/>
      <c r="D60" s="14"/>
      <c r="E60" s="17"/>
    </row>
  </sheetData>
  <mergeCells count="10">
    <mergeCell ref="D6:K6"/>
    <mergeCell ref="D10:K10"/>
    <mergeCell ref="B2:C5"/>
    <mergeCell ref="E2:G2"/>
    <mergeCell ref="H2:J2"/>
    <mergeCell ref="K2:K4"/>
    <mergeCell ref="D3:D4"/>
    <mergeCell ref="G3:G4"/>
    <mergeCell ref="H3:I3"/>
    <mergeCell ref="J3:J4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62" orientation="landscape" horizontalDpi="300" verticalDpi="300" r:id="rId1"/>
  <headerFooter alignWithMargins="0">
    <oddFooter>&amp;R&amp;P/&amp;N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EC0C5-1568-460A-A00B-9DFC499E0533}">
  <sheetPr>
    <pageSetUpPr fitToPage="1"/>
  </sheetPr>
  <dimension ref="B1:K60"/>
  <sheetViews>
    <sheetView showGridLines="0" zoomScale="90" zoomScaleNormal="70" workbookViewId="0">
      <selection activeCell="D11" sqref="D11:K13"/>
    </sheetView>
  </sheetViews>
  <sheetFormatPr baseColWidth="10" defaultRowHeight="12.75" x14ac:dyDescent="0.2"/>
  <cols>
    <col min="1" max="1" width="6.28515625" customWidth="1"/>
    <col min="2" max="2" width="5.42578125" customWidth="1"/>
    <col min="3" max="3" width="50.85546875" customWidth="1"/>
    <col min="4" max="4" width="28.42578125" style="1" customWidth="1"/>
    <col min="5" max="6" width="28.42578125" customWidth="1"/>
    <col min="7" max="7" width="28.42578125" style="1" customWidth="1"/>
    <col min="8" max="9" width="28.42578125" customWidth="1"/>
    <col min="10" max="11" width="28.42578125" style="1" customWidth="1"/>
  </cols>
  <sheetData>
    <row r="1" spans="2:11" s="7" customFormat="1" ht="15.75" customHeight="1" x14ac:dyDescent="0.2">
      <c r="C1" s="12"/>
      <c r="D1" s="13"/>
      <c r="E1" s="11"/>
      <c r="F1" s="12"/>
      <c r="G1" s="10"/>
      <c r="H1" s="11"/>
      <c r="I1" s="11"/>
      <c r="J1" s="10"/>
      <c r="K1" s="9"/>
    </row>
    <row r="2" spans="2:11" s="7" customFormat="1" ht="34.5" customHeight="1" x14ac:dyDescent="0.2">
      <c r="B2" s="58" t="s">
        <v>53</v>
      </c>
      <c r="C2" s="59"/>
      <c r="D2" s="34" t="s">
        <v>19</v>
      </c>
      <c r="E2" s="64" t="s">
        <v>33</v>
      </c>
      <c r="F2" s="64"/>
      <c r="G2" s="65"/>
      <c r="H2" s="64" t="s">
        <v>34</v>
      </c>
      <c r="I2" s="64"/>
      <c r="J2" s="65"/>
      <c r="K2" s="66" t="s">
        <v>18</v>
      </c>
    </row>
    <row r="3" spans="2:11" s="7" customFormat="1" ht="30" customHeight="1" x14ac:dyDescent="0.2">
      <c r="B3" s="60"/>
      <c r="C3" s="61"/>
      <c r="D3" s="69" t="s">
        <v>32</v>
      </c>
      <c r="E3" s="8" t="s">
        <v>17</v>
      </c>
      <c r="F3" s="8" t="s">
        <v>16</v>
      </c>
      <c r="G3" s="66" t="s">
        <v>15</v>
      </c>
      <c r="H3" s="71"/>
      <c r="I3" s="72"/>
      <c r="J3" s="66" t="s">
        <v>14</v>
      </c>
      <c r="K3" s="67"/>
    </row>
    <row r="4" spans="2:11" s="7" customFormat="1" ht="30" customHeight="1" x14ac:dyDescent="0.2">
      <c r="B4" s="60"/>
      <c r="C4" s="61"/>
      <c r="D4" s="70"/>
      <c r="E4" s="35" t="s">
        <v>35</v>
      </c>
      <c r="F4" s="23" t="s">
        <v>36</v>
      </c>
      <c r="G4" s="68"/>
      <c r="H4" s="22" t="s">
        <v>37</v>
      </c>
      <c r="I4" s="24" t="s">
        <v>38</v>
      </c>
      <c r="J4" s="68"/>
      <c r="K4" s="68"/>
    </row>
    <row r="5" spans="2:11" s="21" customFormat="1" ht="13.5" customHeight="1" x14ac:dyDescent="0.2">
      <c r="B5" s="62"/>
      <c r="C5" s="63"/>
      <c r="D5" s="20">
        <v>1</v>
      </c>
      <c r="E5" s="20">
        <v>2</v>
      </c>
      <c r="F5" s="20">
        <v>3</v>
      </c>
      <c r="G5" s="20">
        <v>4</v>
      </c>
      <c r="H5" s="20">
        <v>5</v>
      </c>
      <c r="I5" s="20">
        <v>6</v>
      </c>
      <c r="J5" s="20">
        <v>7</v>
      </c>
      <c r="K5" s="20">
        <v>8</v>
      </c>
    </row>
    <row r="6" spans="2:11" s="4" customFormat="1" ht="39" customHeight="1" x14ac:dyDescent="0.2">
      <c r="B6" s="26">
        <v>1</v>
      </c>
      <c r="C6" s="6" t="s">
        <v>13</v>
      </c>
      <c r="D6" s="56"/>
      <c r="E6" s="56"/>
      <c r="F6" s="56"/>
      <c r="G6" s="56"/>
      <c r="H6" s="56"/>
      <c r="I6" s="56"/>
      <c r="J6" s="56"/>
      <c r="K6" s="57"/>
    </row>
    <row r="7" spans="2:11" s="4" customFormat="1" ht="39" customHeight="1" x14ac:dyDescent="0.2">
      <c r="B7" s="26" t="s">
        <v>12</v>
      </c>
      <c r="C7" s="5" t="s">
        <v>11</v>
      </c>
      <c r="D7" s="37">
        <v>0</v>
      </c>
      <c r="E7" s="38">
        <v>0</v>
      </c>
      <c r="F7" s="38">
        <f>'[4]cpt rglt ARKEA'!L1</f>
        <v>1388727.78</v>
      </c>
      <c r="G7" s="39">
        <f>SUM(E7:F7)</f>
        <v>1388727.78</v>
      </c>
      <c r="H7" s="38">
        <v>0</v>
      </c>
      <c r="I7" s="38">
        <f>[4]CREMBA_Data_decodee!BW3</f>
        <v>1432176.1799999583</v>
      </c>
      <c r="J7" s="39">
        <f>SUM(H7:I7)</f>
        <v>1432176.1799999583</v>
      </c>
      <c r="K7" s="39">
        <f>D7+G7+J7</f>
        <v>2820903.9599999581</v>
      </c>
    </row>
    <row r="8" spans="2:11" s="4" customFormat="1" ht="38.25" customHeight="1" x14ac:dyDescent="0.2">
      <c r="B8" s="27" t="s">
        <v>10</v>
      </c>
      <c r="C8" s="5" t="s">
        <v>9</v>
      </c>
      <c r="D8" s="37">
        <v>0</v>
      </c>
      <c r="E8" s="37">
        <v>0</v>
      </c>
      <c r="F8" s="38">
        <v>0</v>
      </c>
      <c r="G8" s="39">
        <f>SUM(E8:F8)</f>
        <v>0</v>
      </c>
      <c r="H8" s="38">
        <v>0</v>
      </c>
      <c r="I8" s="38">
        <v>0</v>
      </c>
      <c r="J8" s="39">
        <f>SUM(H8:I8)</f>
        <v>0</v>
      </c>
      <c r="K8" s="39">
        <f>D8+G8+J8</f>
        <v>0</v>
      </c>
    </row>
    <row r="9" spans="2:11" s="2" customFormat="1" ht="38.25" customHeight="1" x14ac:dyDescent="0.2">
      <c r="B9" s="28" t="s">
        <v>8</v>
      </c>
      <c r="C9" s="3" t="s">
        <v>7</v>
      </c>
      <c r="D9" s="39">
        <f>SUM(D7:D8)</f>
        <v>0</v>
      </c>
      <c r="E9" s="39">
        <v>0</v>
      </c>
      <c r="F9" s="39">
        <f t="shared" ref="F9:K9" si="0">SUM(F7:F8)</f>
        <v>1388727.78</v>
      </c>
      <c r="G9" s="39">
        <f t="shared" si="0"/>
        <v>1388727.78</v>
      </c>
      <c r="H9" s="39">
        <f t="shared" si="0"/>
        <v>0</v>
      </c>
      <c r="I9" s="39">
        <f t="shared" si="0"/>
        <v>1432176.1799999583</v>
      </c>
      <c r="J9" s="39">
        <f t="shared" si="0"/>
        <v>1432176.1799999583</v>
      </c>
      <c r="K9" s="39">
        <f t="shared" si="0"/>
        <v>2820903.9599999581</v>
      </c>
    </row>
    <row r="10" spans="2:11" s="4" customFormat="1" ht="39" customHeight="1" x14ac:dyDescent="0.2">
      <c r="B10" s="26">
        <v>2</v>
      </c>
      <c r="C10" s="6" t="s">
        <v>6</v>
      </c>
      <c r="D10" s="56"/>
      <c r="E10" s="56"/>
      <c r="F10" s="56"/>
      <c r="G10" s="56"/>
      <c r="H10" s="56"/>
      <c r="I10" s="56"/>
      <c r="J10" s="56"/>
      <c r="K10" s="57"/>
    </row>
    <row r="11" spans="2:11" s="4" customFormat="1" ht="39" customHeight="1" x14ac:dyDescent="0.2">
      <c r="B11" s="26" t="s">
        <v>5</v>
      </c>
      <c r="C11" s="5" t="s">
        <v>4</v>
      </c>
      <c r="D11" s="37">
        <v>0</v>
      </c>
      <c r="E11" s="38">
        <v>0</v>
      </c>
      <c r="F11" s="38">
        <f>'[4]cpt rglt ARKEA'!I1</f>
        <v>20</v>
      </c>
      <c r="G11" s="39">
        <f>SUM(E11:F11)</f>
        <v>20</v>
      </c>
      <c r="H11" s="38">
        <v>0</v>
      </c>
      <c r="I11" s="38">
        <f>[4]CREMBA_Data_decodee!CD2</f>
        <v>14504</v>
      </c>
      <c r="J11" s="39">
        <f>SUM(H11:I11)</f>
        <v>14504</v>
      </c>
      <c r="K11" s="39">
        <f>D11+G11+J11</f>
        <v>14524</v>
      </c>
    </row>
    <row r="12" spans="2:11" s="4" customFormat="1" ht="38.25" customHeight="1" x14ac:dyDescent="0.2">
      <c r="B12" s="27" t="s">
        <v>3</v>
      </c>
      <c r="C12" s="5" t="s">
        <v>2</v>
      </c>
      <c r="D12" s="37">
        <v>0</v>
      </c>
      <c r="E12" s="37">
        <v>0</v>
      </c>
      <c r="F12" s="38">
        <v>0</v>
      </c>
      <c r="G12" s="39">
        <f>SUM(E12:F12)</f>
        <v>0</v>
      </c>
      <c r="H12" s="38">
        <v>0</v>
      </c>
      <c r="I12" s="38">
        <v>0</v>
      </c>
      <c r="J12" s="39">
        <f>SUM(H12:I12)</f>
        <v>0</v>
      </c>
      <c r="K12" s="39">
        <f>D12+G12+J12</f>
        <v>0</v>
      </c>
    </row>
    <row r="13" spans="2:11" s="2" customFormat="1" ht="38.25" customHeight="1" x14ac:dyDescent="0.2">
      <c r="B13" s="28" t="s">
        <v>1</v>
      </c>
      <c r="C13" s="3" t="s">
        <v>0</v>
      </c>
      <c r="D13" s="39">
        <f t="shared" ref="D13:K13" si="1">SUM(D11:D12)</f>
        <v>0</v>
      </c>
      <c r="E13" s="39">
        <f t="shared" si="1"/>
        <v>0</v>
      </c>
      <c r="F13" s="39">
        <f t="shared" si="1"/>
        <v>20</v>
      </c>
      <c r="G13" s="39">
        <f t="shared" si="1"/>
        <v>20</v>
      </c>
      <c r="H13" s="39">
        <f t="shared" si="1"/>
        <v>0</v>
      </c>
      <c r="I13" s="39">
        <f t="shared" si="1"/>
        <v>14504</v>
      </c>
      <c r="J13" s="39">
        <f t="shared" si="1"/>
        <v>14504</v>
      </c>
      <c r="K13" s="39">
        <f t="shared" si="1"/>
        <v>14524</v>
      </c>
    </row>
    <row r="15" spans="2:11" ht="30" customHeight="1" x14ac:dyDescent="0.25">
      <c r="B15" s="16"/>
      <c r="C15" s="15" t="s">
        <v>23</v>
      </c>
      <c r="D15" s="14"/>
      <c r="E15" s="17"/>
      <c r="F15" t="s">
        <v>44</v>
      </c>
      <c r="I15" t="s">
        <v>45</v>
      </c>
    </row>
    <row r="16" spans="2:11" ht="19.5" customHeight="1" x14ac:dyDescent="0.25">
      <c r="B16" s="29">
        <v>1</v>
      </c>
      <c r="C16" s="19" t="s">
        <v>22</v>
      </c>
      <c r="D16" s="14"/>
      <c r="E16" s="17"/>
      <c r="I16" t="s">
        <v>47</v>
      </c>
    </row>
    <row r="17" spans="2:9" customFormat="1" ht="19.5" customHeight="1" x14ac:dyDescent="0.25">
      <c r="B17" s="29" t="s">
        <v>12</v>
      </c>
      <c r="C17" s="19" t="s">
        <v>20</v>
      </c>
      <c r="D17" s="14"/>
      <c r="E17" s="17"/>
      <c r="I17" t="s">
        <v>46</v>
      </c>
    </row>
    <row r="18" spans="2:9" customFormat="1" ht="19.5" customHeight="1" x14ac:dyDescent="0.25">
      <c r="B18" s="29" t="s">
        <v>10</v>
      </c>
      <c r="C18" s="19" t="s">
        <v>21</v>
      </c>
      <c r="D18" s="14"/>
      <c r="E18" s="17"/>
      <c r="F18" s="33"/>
      <c r="I18" t="s">
        <v>48</v>
      </c>
    </row>
    <row r="19" spans="2:9" customFormat="1" ht="19.5" customHeight="1" x14ac:dyDescent="0.25">
      <c r="B19" s="30" t="s">
        <v>8</v>
      </c>
      <c r="C19" s="19" t="s">
        <v>27</v>
      </c>
      <c r="D19" s="14"/>
      <c r="E19" s="17"/>
    </row>
    <row r="20" spans="2:9" customFormat="1" ht="19.5" customHeight="1" x14ac:dyDescent="0.25">
      <c r="B20" s="29">
        <v>2</v>
      </c>
      <c r="C20" s="19" t="s">
        <v>22</v>
      </c>
      <c r="D20" s="14"/>
      <c r="E20" s="17"/>
    </row>
    <row r="21" spans="2:9" customFormat="1" ht="19.5" customHeight="1" x14ac:dyDescent="0.25">
      <c r="B21" s="29" t="s">
        <v>5</v>
      </c>
      <c r="C21" s="19" t="s">
        <v>25</v>
      </c>
      <c r="D21" s="14"/>
      <c r="E21" s="17"/>
    </row>
    <row r="22" spans="2:9" customFormat="1" ht="19.5" customHeight="1" x14ac:dyDescent="0.25">
      <c r="B22" s="29" t="s">
        <v>3</v>
      </c>
      <c r="C22" s="19" t="s">
        <v>26</v>
      </c>
      <c r="D22" s="14"/>
      <c r="E22" s="17"/>
    </row>
    <row r="23" spans="2:9" customFormat="1" ht="19.5" customHeight="1" x14ac:dyDescent="0.25">
      <c r="B23" s="30" t="s">
        <v>1</v>
      </c>
      <c r="C23" s="19" t="s">
        <v>28</v>
      </c>
      <c r="D23" s="14"/>
      <c r="E23" s="17"/>
    </row>
    <row r="24" spans="2:9" customFormat="1" ht="19.5" customHeight="1" x14ac:dyDescent="0.25">
      <c r="B24" s="17"/>
      <c r="C24" s="17"/>
      <c r="D24" s="14"/>
      <c r="E24" s="17"/>
    </row>
    <row r="25" spans="2:9" customFormat="1" ht="19.5" customHeight="1" x14ac:dyDescent="0.25">
      <c r="B25" s="14"/>
      <c r="C25" s="15" t="s">
        <v>24</v>
      </c>
      <c r="D25" s="14"/>
      <c r="E25" s="17"/>
    </row>
    <row r="26" spans="2:9" customFormat="1" ht="19.5" customHeight="1" x14ac:dyDescent="0.25">
      <c r="B26" s="25">
        <v>1</v>
      </c>
      <c r="C26" s="19" t="s">
        <v>39</v>
      </c>
      <c r="D26" s="14"/>
      <c r="E26" s="17"/>
    </row>
    <row r="27" spans="2:9" customFormat="1" ht="19.5" customHeight="1" x14ac:dyDescent="0.25">
      <c r="B27" s="25">
        <v>2</v>
      </c>
      <c r="C27" s="19" t="s">
        <v>40</v>
      </c>
      <c r="D27" s="14"/>
      <c r="E27" s="17"/>
    </row>
    <row r="28" spans="2:9" customFormat="1" ht="19.5" customHeight="1" x14ac:dyDescent="0.25">
      <c r="B28" s="25">
        <v>3</v>
      </c>
      <c r="C28" s="19" t="s">
        <v>43</v>
      </c>
      <c r="D28" s="14"/>
      <c r="E28" s="17"/>
    </row>
    <row r="29" spans="2:9" customFormat="1" ht="19.5" customHeight="1" x14ac:dyDescent="0.25">
      <c r="B29" s="25">
        <v>4</v>
      </c>
      <c r="C29" s="19" t="s">
        <v>29</v>
      </c>
      <c r="D29" s="14"/>
      <c r="E29" s="17"/>
    </row>
    <row r="30" spans="2:9" customFormat="1" ht="19.5" customHeight="1" x14ac:dyDescent="0.25">
      <c r="B30" s="25">
        <v>5</v>
      </c>
      <c r="C30" s="19" t="s">
        <v>41</v>
      </c>
      <c r="D30" s="14"/>
      <c r="E30" s="17"/>
    </row>
    <row r="31" spans="2:9" customFormat="1" ht="19.5" customHeight="1" x14ac:dyDescent="0.25">
      <c r="B31" s="25">
        <v>6</v>
      </c>
      <c r="C31" s="17" t="s">
        <v>42</v>
      </c>
      <c r="D31" s="14"/>
      <c r="E31" s="17"/>
    </row>
    <row r="32" spans="2:9" customFormat="1" ht="19.5" customHeight="1" x14ac:dyDescent="0.25">
      <c r="B32" s="25">
        <v>7</v>
      </c>
      <c r="C32" s="19" t="s">
        <v>30</v>
      </c>
      <c r="D32" s="14"/>
      <c r="E32" s="17"/>
    </row>
    <row r="33" spans="2:5" customFormat="1" ht="19.5" customHeight="1" x14ac:dyDescent="0.25">
      <c r="B33" s="25">
        <v>8</v>
      </c>
      <c r="C33" s="19" t="s">
        <v>31</v>
      </c>
      <c r="D33" s="14"/>
      <c r="E33" s="17"/>
    </row>
    <row r="34" spans="2:5" customFormat="1" ht="19.5" customHeight="1" x14ac:dyDescent="0.25">
      <c r="B34" s="18"/>
      <c r="C34" s="19"/>
      <c r="D34" s="14"/>
      <c r="E34" s="17"/>
    </row>
    <row r="35" spans="2:5" customFormat="1" ht="19.5" customHeight="1" x14ac:dyDescent="0.25">
      <c r="B35" s="17"/>
      <c r="C35" s="17"/>
      <c r="D35" s="14"/>
      <c r="E35" s="17"/>
    </row>
    <row r="36" spans="2:5" customFormat="1" ht="19.5" customHeight="1" x14ac:dyDescent="0.25">
      <c r="B36" s="17"/>
      <c r="C36" s="17"/>
      <c r="D36" s="14"/>
      <c r="E36" s="17"/>
    </row>
    <row r="37" spans="2:5" customFormat="1" ht="19.5" customHeight="1" x14ac:dyDescent="0.25">
      <c r="B37" s="17"/>
      <c r="C37" s="17"/>
      <c r="D37" s="14"/>
      <c r="E37" s="17"/>
    </row>
    <row r="38" spans="2:5" customFormat="1" ht="19.5" customHeight="1" x14ac:dyDescent="0.25">
      <c r="B38" s="17"/>
      <c r="C38" s="17"/>
      <c r="D38" s="14"/>
      <c r="E38" s="17"/>
    </row>
    <row r="39" spans="2:5" customFormat="1" ht="12" customHeight="1" x14ac:dyDescent="0.25">
      <c r="B39" s="17"/>
      <c r="C39" s="17"/>
      <c r="D39" s="14"/>
      <c r="E39" s="17"/>
    </row>
    <row r="40" spans="2:5" customFormat="1" ht="12" customHeight="1" x14ac:dyDescent="0.25">
      <c r="B40" s="17"/>
      <c r="C40" s="17"/>
      <c r="D40" s="14"/>
      <c r="E40" s="17"/>
    </row>
    <row r="41" spans="2:5" customFormat="1" ht="12" customHeight="1" x14ac:dyDescent="0.25">
      <c r="B41" s="17"/>
      <c r="C41" s="17"/>
      <c r="D41" s="14"/>
      <c r="E41" s="17"/>
    </row>
    <row r="42" spans="2:5" customFormat="1" ht="12" customHeight="1" x14ac:dyDescent="0.25">
      <c r="B42" s="17"/>
      <c r="C42" s="17"/>
      <c r="D42" s="14"/>
      <c r="E42" s="17"/>
    </row>
    <row r="43" spans="2:5" customFormat="1" ht="12" customHeight="1" x14ac:dyDescent="0.25">
      <c r="B43" s="17"/>
      <c r="C43" s="17"/>
      <c r="D43" s="14"/>
      <c r="E43" s="17"/>
    </row>
    <row r="44" spans="2:5" customFormat="1" ht="12" customHeight="1" x14ac:dyDescent="0.25">
      <c r="B44" s="17"/>
      <c r="C44" s="17"/>
      <c r="D44" s="14"/>
      <c r="E44" s="17"/>
    </row>
    <row r="45" spans="2:5" customFormat="1" ht="12" customHeight="1" x14ac:dyDescent="0.25">
      <c r="B45" s="17"/>
      <c r="C45" s="17"/>
      <c r="D45" s="14"/>
      <c r="E45" s="17"/>
    </row>
    <row r="46" spans="2:5" customFormat="1" ht="12" customHeight="1" x14ac:dyDescent="0.25">
      <c r="B46" s="17"/>
      <c r="C46" s="17"/>
      <c r="D46" s="14"/>
      <c r="E46" s="17"/>
    </row>
    <row r="47" spans="2:5" customFormat="1" ht="12" customHeight="1" x14ac:dyDescent="0.25">
      <c r="B47" s="17"/>
      <c r="C47" s="17"/>
      <c r="D47" s="14"/>
      <c r="E47" s="17"/>
    </row>
    <row r="48" spans="2:5" customFormat="1" ht="12" customHeight="1" x14ac:dyDescent="0.25">
      <c r="B48" s="17"/>
      <c r="C48" s="17"/>
      <c r="D48" s="14"/>
      <c r="E48" s="17"/>
    </row>
    <row r="49" spans="2:5" customFormat="1" ht="12" customHeight="1" x14ac:dyDescent="0.25">
      <c r="B49" s="17"/>
      <c r="C49" s="17"/>
      <c r="D49" s="14"/>
      <c r="E49" s="17"/>
    </row>
    <row r="50" spans="2:5" customFormat="1" ht="12" customHeight="1" x14ac:dyDescent="0.25">
      <c r="B50" s="17"/>
      <c r="C50" s="17"/>
      <c r="D50" s="14"/>
      <c r="E50" s="17"/>
    </row>
    <row r="51" spans="2:5" customFormat="1" ht="12" customHeight="1" x14ac:dyDescent="0.25">
      <c r="B51" s="17"/>
      <c r="C51" s="17"/>
      <c r="D51" s="14"/>
      <c r="E51" s="17"/>
    </row>
    <row r="52" spans="2:5" customFormat="1" ht="12" customHeight="1" x14ac:dyDescent="0.25">
      <c r="B52" s="17"/>
      <c r="C52" s="17"/>
      <c r="D52" s="14"/>
      <c r="E52" s="17"/>
    </row>
    <row r="53" spans="2:5" customFormat="1" ht="12" customHeight="1" x14ac:dyDescent="0.25">
      <c r="B53" s="17"/>
      <c r="C53" s="17"/>
      <c r="D53" s="14"/>
      <c r="E53" s="17"/>
    </row>
    <row r="54" spans="2:5" customFormat="1" ht="12" customHeight="1" x14ac:dyDescent="0.25">
      <c r="B54" s="17"/>
      <c r="C54" s="17"/>
      <c r="D54" s="14"/>
      <c r="E54" s="17"/>
    </row>
    <row r="55" spans="2:5" customFormat="1" ht="12" customHeight="1" x14ac:dyDescent="0.25">
      <c r="B55" s="17"/>
      <c r="C55" s="17"/>
      <c r="D55" s="14"/>
      <c r="E55" s="17"/>
    </row>
    <row r="56" spans="2:5" customFormat="1" ht="12" customHeight="1" x14ac:dyDescent="0.25">
      <c r="B56" s="17"/>
      <c r="C56" s="17"/>
      <c r="D56" s="14"/>
      <c r="E56" s="17"/>
    </row>
    <row r="57" spans="2:5" customFormat="1" ht="12" customHeight="1" x14ac:dyDescent="0.25">
      <c r="B57" s="17"/>
      <c r="C57" s="17"/>
      <c r="D57" s="14"/>
      <c r="E57" s="17"/>
    </row>
    <row r="58" spans="2:5" customFormat="1" ht="12" customHeight="1" x14ac:dyDescent="0.25">
      <c r="B58" s="17"/>
      <c r="C58" s="17"/>
      <c r="D58" s="14"/>
      <c r="E58" s="17"/>
    </row>
    <row r="59" spans="2:5" customFormat="1" ht="15.75" x14ac:dyDescent="0.25">
      <c r="B59" s="17"/>
      <c r="C59" s="17"/>
      <c r="D59" s="14"/>
      <c r="E59" s="17"/>
    </row>
    <row r="60" spans="2:5" customFormat="1" ht="15.75" x14ac:dyDescent="0.25">
      <c r="B60" s="17"/>
      <c r="C60" s="17"/>
      <c r="D60" s="14"/>
      <c r="E60" s="17"/>
    </row>
  </sheetData>
  <mergeCells count="10">
    <mergeCell ref="D6:K6"/>
    <mergeCell ref="D10:K10"/>
    <mergeCell ref="B2:C5"/>
    <mergeCell ref="E2:G2"/>
    <mergeCell ref="H2:J2"/>
    <mergeCell ref="K2:K4"/>
    <mergeCell ref="D3:D4"/>
    <mergeCell ref="G3:G4"/>
    <mergeCell ref="H3:I3"/>
    <mergeCell ref="J3:J4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62" orientation="landscape" horizontalDpi="300" verticalDpi="300" r:id="rId1"/>
  <headerFooter alignWithMargins="0">
    <oddFooter>&amp;R&amp;P/&amp;N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83366-B94F-440A-9A73-7C19247A3D96}">
  <sheetPr>
    <pageSetUpPr fitToPage="1"/>
  </sheetPr>
  <dimension ref="B1:K60"/>
  <sheetViews>
    <sheetView showGridLines="0" zoomScale="90" zoomScaleNormal="70" workbookViewId="0">
      <selection activeCell="D11" sqref="D11:K13"/>
    </sheetView>
  </sheetViews>
  <sheetFormatPr baseColWidth="10" defaultRowHeight="12.75" x14ac:dyDescent="0.2"/>
  <cols>
    <col min="1" max="1" width="6.28515625" customWidth="1"/>
    <col min="2" max="2" width="5.42578125" customWidth="1"/>
    <col min="3" max="3" width="50.85546875" customWidth="1"/>
    <col min="4" max="4" width="28.42578125" style="1" customWidth="1"/>
    <col min="5" max="6" width="28.42578125" customWidth="1"/>
    <col min="7" max="7" width="28.42578125" style="1" customWidth="1"/>
    <col min="8" max="9" width="28.42578125" customWidth="1"/>
    <col min="10" max="11" width="28.42578125" style="1" customWidth="1"/>
  </cols>
  <sheetData>
    <row r="1" spans="2:11" s="7" customFormat="1" ht="15.75" customHeight="1" x14ac:dyDescent="0.2">
      <c r="C1" s="12"/>
      <c r="D1" s="13"/>
      <c r="E1" s="11"/>
      <c r="F1" s="12"/>
      <c r="G1" s="10"/>
      <c r="H1" s="11"/>
      <c r="I1" s="11"/>
      <c r="J1" s="10"/>
      <c r="K1" s="9"/>
    </row>
    <row r="2" spans="2:11" s="7" customFormat="1" ht="34.5" customHeight="1" x14ac:dyDescent="0.2">
      <c r="B2" s="58" t="s">
        <v>54</v>
      </c>
      <c r="C2" s="59"/>
      <c r="D2" s="34" t="s">
        <v>19</v>
      </c>
      <c r="E2" s="64" t="s">
        <v>33</v>
      </c>
      <c r="F2" s="64"/>
      <c r="G2" s="65"/>
      <c r="H2" s="64" t="s">
        <v>34</v>
      </c>
      <c r="I2" s="64"/>
      <c r="J2" s="65"/>
      <c r="K2" s="66" t="s">
        <v>18</v>
      </c>
    </row>
    <row r="3" spans="2:11" s="7" customFormat="1" ht="30" customHeight="1" x14ac:dyDescent="0.2">
      <c r="B3" s="60"/>
      <c r="C3" s="61"/>
      <c r="D3" s="69" t="s">
        <v>32</v>
      </c>
      <c r="E3" s="8" t="s">
        <v>17</v>
      </c>
      <c r="F3" s="8" t="s">
        <v>16</v>
      </c>
      <c r="G3" s="66" t="s">
        <v>15</v>
      </c>
      <c r="H3" s="71"/>
      <c r="I3" s="72"/>
      <c r="J3" s="66" t="s">
        <v>14</v>
      </c>
      <c r="K3" s="67"/>
    </row>
    <row r="4" spans="2:11" s="7" customFormat="1" ht="30" customHeight="1" x14ac:dyDescent="0.2">
      <c r="B4" s="60"/>
      <c r="C4" s="61"/>
      <c r="D4" s="70"/>
      <c r="E4" s="35" t="s">
        <v>35</v>
      </c>
      <c r="F4" s="23" t="s">
        <v>36</v>
      </c>
      <c r="G4" s="68"/>
      <c r="H4" s="22" t="s">
        <v>37</v>
      </c>
      <c r="I4" s="24" t="s">
        <v>38</v>
      </c>
      <c r="J4" s="68"/>
      <c r="K4" s="68"/>
    </row>
    <row r="5" spans="2:11" s="21" customFormat="1" ht="13.5" customHeight="1" x14ac:dyDescent="0.2">
      <c r="B5" s="62"/>
      <c r="C5" s="63"/>
      <c r="D5" s="20">
        <v>1</v>
      </c>
      <c r="E5" s="20">
        <v>2</v>
      </c>
      <c r="F5" s="20">
        <v>3</v>
      </c>
      <c r="G5" s="20">
        <v>4</v>
      </c>
      <c r="H5" s="20">
        <v>5</v>
      </c>
      <c r="I5" s="20">
        <v>6</v>
      </c>
      <c r="J5" s="20">
        <v>7</v>
      </c>
      <c r="K5" s="20">
        <v>8</v>
      </c>
    </row>
    <row r="6" spans="2:11" s="4" customFormat="1" ht="39" customHeight="1" x14ac:dyDescent="0.2">
      <c r="B6" s="26">
        <v>1</v>
      </c>
      <c r="C6" s="6" t="s">
        <v>13</v>
      </c>
      <c r="D6" s="56"/>
      <c r="E6" s="56"/>
      <c r="F6" s="56"/>
      <c r="G6" s="56"/>
      <c r="H6" s="56"/>
      <c r="I6" s="56"/>
      <c r="J6" s="56"/>
      <c r="K6" s="57"/>
    </row>
    <row r="7" spans="2:11" s="4" customFormat="1" ht="39" customHeight="1" x14ac:dyDescent="0.2">
      <c r="B7" s="26" t="s">
        <v>12</v>
      </c>
      <c r="C7" s="5" t="s">
        <v>11</v>
      </c>
      <c r="D7" s="37">
        <v>0</v>
      </c>
      <c r="E7" s="38">
        <v>0</v>
      </c>
      <c r="F7" s="38">
        <f>'[5]cpt rglt ARKEA'!L1</f>
        <v>1119188.68</v>
      </c>
      <c r="G7" s="39">
        <f>SUM(E7:F7)</f>
        <v>1119188.68</v>
      </c>
      <c r="H7" s="38">
        <v>0</v>
      </c>
      <c r="I7" s="40">
        <f>[5]CREMBA_Data_decodee!BW3+'[5]cpt rglt ARKEA'!L2</f>
        <v>1121888.2000000684</v>
      </c>
      <c r="J7" s="39">
        <f>SUM(H7:I7)</f>
        <v>1121888.2000000684</v>
      </c>
      <c r="K7" s="39">
        <f>D7+G7+J7</f>
        <v>2241076.8800000683</v>
      </c>
    </row>
    <row r="8" spans="2:11" s="4" customFormat="1" ht="38.25" customHeight="1" x14ac:dyDescent="0.2">
      <c r="B8" s="27" t="s">
        <v>10</v>
      </c>
      <c r="C8" s="5" t="s">
        <v>9</v>
      </c>
      <c r="D8" s="37">
        <v>0</v>
      </c>
      <c r="E8" s="37">
        <v>0</v>
      </c>
      <c r="F8" s="38">
        <v>0</v>
      </c>
      <c r="G8" s="39">
        <f>SUM(E8:F8)</f>
        <v>0</v>
      </c>
      <c r="H8" s="38">
        <v>0</v>
      </c>
      <c r="I8" s="38">
        <v>0</v>
      </c>
      <c r="J8" s="39">
        <f>SUM(H8:I8)</f>
        <v>0</v>
      </c>
      <c r="K8" s="39">
        <f>D8+G8+J8</f>
        <v>0</v>
      </c>
    </row>
    <row r="9" spans="2:11" s="2" customFormat="1" ht="38.25" customHeight="1" x14ac:dyDescent="0.2">
      <c r="B9" s="28" t="s">
        <v>8</v>
      </c>
      <c r="C9" s="3" t="s">
        <v>7</v>
      </c>
      <c r="D9" s="39">
        <f>SUM(D7:D8)</f>
        <v>0</v>
      </c>
      <c r="E9" s="39">
        <v>0</v>
      </c>
      <c r="F9" s="39">
        <f t="shared" ref="F9:K9" si="0">SUM(F7:F8)</f>
        <v>1119188.68</v>
      </c>
      <c r="G9" s="39">
        <f t="shared" si="0"/>
        <v>1119188.68</v>
      </c>
      <c r="H9" s="39">
        <f t="shared" si="0"/>
        <v>0</v>
      </c>
      <c r="I9" s="39">
        <f t="shared" si="0"/>
        <v>1121888.2000000684</v>
      </c>
      <c r="J9" s="39">
        <f t="shared" si="0"/>
        <v>1121888.2000000684</v>
      </c>
      <c r="K9" s="39">
        <f t="shared" si="0"/>
        <v>2241076.8800000683</v>
      </c>
    </row>
    <row r="10" spans="2:11" s="4" customFormat="1" ht="39" customHeight="1" x14ac:dyDescent="0.2">
      <c r="B10" s="26">
        <v>2</v>
      </c>
      <c r="C10" s="6" t="s">
        <v>6</v>
      </c>
      <c r="D10" s="56"/>
      <c r="E10" s="56"/>
      <c r="F10" s="56"/>
      <c r="G10" s="56"/>
      <c r="H10" s="56"/>
      <c r="I10" s="56"/>
      <c r="J10" s="56"/>
      <c r="K10" s="57"/>
    </row>
    <row r="11" spans="2:11" s="4" customFormat="1" ht="39" customHeight="1" x14ac:dyDescent="0.2">
      <c r="B11" s="26" t="s">
        <v>5</v>
      </c>
      <c r="C11" s="5" t="s">
        <v>4</v>
      </c>
      <c r="D11" s="37">
        <v>0</v>
      </c>
      <c r="E11" s="38">
        <v>0</v>
      </c>
      <c r="F11" s="38">
        <f>'[5]cpt rglt ARKEA'!I1</f>
        <v>19</v>
      </c>
      <c r="G11" s="39">
        <f>SUM(E11:F11)</f>
        <v>19</v>
      </c>
      <c r="H11" s="38">
        <v>0</v>
      </c>
      <c r="I11" s="38">
        <f>[5]CREMBA_Data_decodee!CD2+'[5]cpt rglt ARKEA'!I2</f>
        <v>11190</v>
      </c>
      <c r="J11" s="39">
        <f>SUM(H11:I11)</f>
        <v>11190</v>
      </c>
      <c r="K11" s="39">
        <f>D11+G11+J11</f>
        <v>11209</v>
      </c>
    </row>
    <row r="12" spans="2:11" s="4" customFormat="1" ht="38.25" customHeight="1" x14ac:dyDescent="0.2">
      <c r="B12" s="27" t="s">
        <v>3</v>
      </c>
      <c r="C12" s="5" t="s">
        <v>2</v>
      </c>
      <c r="D12" s="37">
        <v>0</v>
      </c>
      <c r="E12" s="37">
        <v>0</v>
      </c>
      <c r="F12" s="38">
        <v>0</v>
      </c>
      <c r="G12" s="39">
        <f>SUM(E12:F12)</f>
        <v>0</v>
      </c>
      <c r="H12" s="38">
        <v>0</v>
      </c>
      <c r="I12" s="38">
        <v>0</v>
      </c>
      <c r="J12" s="39">
        <f>SUM(H12:I12)</f>
        <v>0</v>
      </c>
      <c r="K12" s="39">
        <f>D12+G12+J12</f>
        <v>0</v>
      </c>
    </row>
    <row r="13" spans="2:11" s="2" customFormat="1" ht="38.25" customHeight="1" x14ac:dyDescent="0.2">
      <c r="B13" s="28" t="s">
        <v>1</v>
      </c>
      <c r="C13" s="3" t="s">
        <v>0</v>
      </c>
      <c r="D13" s="39">
        <f t="shared" ref="D13:K13" si="1">SUM(D11:D12)</f>
        <v>0</v>
      </c>
      <c r="E13" s="39">
        <f t="shared" si="1"/>
        <v>0</v>
      </c>
      <c r="F13" s="39">
        <f t="shared" si="1"/>
        <v>19</v>
      </c>
      <c r="G13" s="39">
        <f t="shared" si="1"/>
        <v>19</v>
      </c>
      <c r="H13" s="39">
        <f t="shared" si="1"/>
        <v>0</v>
      </c>
      <c r="I13" s="39">
        <f t="shared" si="1"/>
        <v>11190</v>
      </c>
      <c r="J13" s="39">
        <f t="shared" si="1"/>
        <v>11190</v>
      </c>
      <c r="K13" s="39">
        <f t="shared" si="1"/>
        <v>11209</v>
      </c>
    </row>
    <row r="15" spans="2:11" ht="30" customHeight="1" x14ac:dyDescent="0.25">
      <c r="B15" s="16"/>
      <c r="C15" s="15" t="s">
        <v>23</v>
      </c>
      <c r="D15" s="14"/>
      <c r="E15" s="17"/>
      <c r="F15" t="s">
        <v>44</v>
      </c>
      <c r="I15" t="s">
        <v>45</v>
      </c>
    </row>
    <row r="16" spans="2:11" ht="19.5" customHeight="1" x14ac:dyDescent="0.25">
      <c r="B16" s="29">
        <v>1</v>
      </c>
      <c r="C16" s="19" t="s">
        <v>22</v>
      </c>
      <c r="D16" s="14"/>
      <c r="E16" s="17"/>
      <c r="I16" t="s">
        <v>47</v>
      </c>
    </row>
    <row r="17" spans="2:9" customFormat="1" ht="19.5" customHeight="1" x14ac:dyDescent="0.25">
      <c r="B17" s="29" t="s">
        <v>12</v>
      </c>
      <c r="C17" s="19" t="s">
        <v>20</v>
      </c>
      <c r="D17" s="14"/>
      <c r="E17" s="17"/>
      <c r="I17" t="s">
        <v>46</v>
      </c>
    </row>
    <row r="18" spans="2:9" customFormat="1" ht="19.5" customHeight="1" x14ac:dyDescent="0.25">
      <c r="B18" s="29" t="s">
        <v>10</v>
      </c>
      <c r="C18" s="19" t="s">
        <v>21</v>
      </c>
      <c r="D18" s="14"/>
      <c r="E18" s="17"/>
      <c r="F18" s="33"/>
      <c r="I18" t="s">
        <v>48</v>
      </c>
    </row>
    <row r="19" spans="2:9" customFormat="1" ht="19.5" customHeight="1" x14ac:dyDescent="0.25">
      <c r="B19" s="30" t="s">
        <v>8</v>
      </c>
      <c r="C19" s="19" t="s">
        <v>27</v>
      </c>
      <c r="D19" s="14"/>
      <c r="E19" s="17"/>
    </row>
    <row r="20" spans="2:9" customFormat="1" ht="19.5" customHeight="1" x14ac:dyDescent="0.25">
      <c r="B20" s="29">
        <v>2</v>
      </c>
      <c r="C20" s="19" t="s">
        <v>22</v>
      </c>
      <c r="D20" s="14"/>
      <c r="E20" s="17"/>
    </row>
    <row r="21" spans="2:9" customFormat="1" ht="19.5" customHeight="1" x14ac:dyDescent="0.25">
      <c r="B21" s="29" t="s">
        <v>5</v>
      </c>
      <c r="C21" s="19" t="s">
        <v>25</v>
      </c>
      <c r="D21" s="14"/>
      <c r="E21" s="17"/>
    </row>
    <row r="22" spans="2:9" customFormat="1" ht="19.5" customHeight="1" x14ac:dyDescent="0.25">
      <c r="B22" s="29" t="s">
        <v>3</v>
      </c>
      <c r="C22" s="19" t="s">
        <v>26</v>
      </c>
      <c r="D22" s="14"/>
      <c r="E22" s="17"/>
    </row>
    <row r="23" spans="2:9" customFormat="1" ht="19.5" customHeight="1" x14ac:dyDescent="0.25">
      <c r="B23" s="30" t="s">
        <v>1</v>
      </c>
      <c r="C23" s="19" t="s">
        <v>28</v>
      </c>
      <c r="D23" s="14"/>
      <c r="E23" s="17"/>
    </row>
    <row r="24" spans="2:9" customFormat="1" ht="19.5" customHeight="1" x14ac:dyDescent="0.25">
      <c r="B24" s="17"/>
      <c r="C24" s="17"/>
      <c r="D24" s="14"/>
      <c r="E24" s="17"/>
    </row>
    <row r="25" spans="2:9" customFormat="1" ht="19.5" customHeight="1" x14ac:dyDescent="0.25">
      <c r="B25" s="14"/>
      <c r="C25" s="15" t="s">
        <v>24</v>
      </c>
      <c r="D25" s="14"/>
      <c r="E25" s="17"/>
    </row>
    <row r="26" spans="2:9" customFormat="1" ht="19.5" customHeight="1" x14ac:dyDescent="0.25">
      <c r="B26" s="25">
        <v>1</v>
      </c>
      <c r="C26" s="19" t="s">
        <v>39</v>
      </c>
      <c r="D26" s="14"/>
      <c r="E26" s="17"/>
    </row>
    <row r="27" spans="2:9" customFormat="1" ht="19.5" customHeight="1" x14ac:dyDescent="0.25">
      <c r="B27" s="25">
        <v>2</v>
      </c>
      <c r="C27" s="19" t="s">
        <v>40</v>
      </c>
      <c r="D27" s="14"/>
      <c r="E27" s="17"/>
    </row>
    <row r="28" spans="2:9" customFormat="1" ht="19.5" customHeight="1" x14ac:dyDescent="0.25">
      <c r="B28" s="25">
        <v>3</v>
      </c>
      <c r="C28" s="19" t="s">
        <v>43</v>
      </c>
      <c r="D28" s="14"/>
      <c r="E28" s="17"/>
    </row>
    <row r="29" spans="2:9" customFormat="1" ht="19.5" customHeight="1" x14ac:dyDescent="0.25">
      <c r="B29" s="25">
        <v>4</v>
      </c>
      <c r="C29" s="19" t="s">
        <v>29</v>
      </c>
      <c r="D29" s="14"/>
      <c r="E29" s="17"/>
    </row>
    <row r="30" spans="2:9" customFormat="1" ht="19.5" customHeight="1" x14ac:dyDescent="0.25">
      <c r="B30" s="25">
        <v>5</v>
      </c>
      <c r="C30" s="19" t="s">
        <v>41</v>
      </c>
      <c r="D30" s="14"/>
      <c r="E30" s="17"/>
    </row>
    <row r="31" spans="2:9" customFormat="1" ht="19.5" customHeight="1" x14ac:dyDescent="0.25">
      <c r="B31" s="25">
        <v>6</v>
      </c>
      <c r="C31" s="17" t="s">
        <v>42</v>
      </c>
      <c r="D31" s="14"/>
      <c r="E31" s="17"/>
    </row>
    <row r="32" spans="2:9" customFormat="1" ht="19.5" customHeight="1" x14ac:dyDescent="0.25">
      <c r="B32" s="25">
        <v>7</v>
      </c>
      <c r="C32" s="19" t="s">
        <v>30</v>
      </c>
      <c r="D32" s="14"/>
      <c r="E32" s="17"/>
    </row>
    <row r="33" spans="2:5" customFormat="1" ht="19.5" customHeight="1" x14ac:dyDescent="0.25">
      <c r="B33" s="25">
        <v>8</v>
      </c>
      <c r="C33" s="19" t="s">
        <v>31</v>
      </c>
      <c r="D33" s="14"/>
      <c r="E33" s="17"/>
    </row>
    <row r="34" spans="2:5" customFormat="1" ht="19.5" customHeight="1" x14ac:dyDescent="0.25">
      <c r="B34" s="18"/>
      <c r="C34" s="19"/>
      <c r="D34" s="14"/>
      <c r="E34" s="17"/>
    </row>
    <row r="35" spans="2:5" customFormat="1" ht="19.5" customHeight="1" x14ac:dyDescent="0.25">
      <c r="B35" s="17"/>
      <c r="C35" s="17"/>
      <c r="D35" s="14"/>
      <c r="E35" s="17"/>
    </row>
    <row r="36" spans="2:5" customFormat="1" ht="19.5" customHeight="1" x14ac:dyDescent="0.25">
      <c r="B36" s="17"/>
      <c r="C36" s="17"/>
      <c r="D36" s="14"/>
      <c r="E36" s="17"/>
    </row>
    <row r="37" spans="2:5" customFormat="1" ht="19.5" customHeight="1" x14ac:dyDescent="0.25">
      <c r="B37" s="17"/>
      <c r="C37" s="17"/>
      <c r="D37" s="14"/>
      <c r="E37" s="17"/>
    </row>
    <row r="38" spans="2:5" customFormat="1" ht="19.5" customHeight="1" x14ac:dyDescent="0.25">
      <c r="B38" s="17"/>
      <c r="C38" s="17"/>
      <c r="D38" s="14"/>
      <c r="E38" s="17"/>
    </row>
    <row r="39" spans="2:5" customFormat="1" ht="12" customHeight="1" x14ac:dyDescent="0.25">
      <c r="B39" s="17"/>
      <c r="C39" s="17"/>
      <c r="D39" s="14"/>
      <c r="E39" s="17"/>
    </row>
    <row r="40" spans="2:5" customFormat="1" ht="12" customHeight="1" x14ac:dyDescent="0.25">
      <c r="B40" s="17"/>
      <c r="C40" s="17"/>
      <c r="D40" s="14"/>
      <c r="E40" s="17"/>
    </row>
    <row r="41" spans="2:5" customFormat="1" ht="12" customHeight="1" x14ac:dyDescent="0.25">
      <c r="B41" s="17"/>
      <c r="C41" s="17"/>
      <c r="D41" s="14"/>
      <c r="E41" s="17"/>
    </row>
    <row r="42" spans="2:5" customFormat="1" ht="12" customHeight="1" x14ac:dyDescent="0.25">
      <c r="B42" s="17"/>
      <c r="C42" s="17"/>
      <c r="D42" s="14"/>
      <c r="E42" s="17"/>
    </row>
    <row r="43" spans="2:5" customFormat="1" ht="12" customHeight="1" x14ac:dyDescent="0.25">
      <c r="B43" s="17"/>
      <c r="C43" s="17"/>
      <c r="D43" s="14"/>
      <c r="E43" s="17"/>
    </row>
    <row r="44" spans="2:5" customFormat="1" ht="12" customHeight="1" x14ac:dyDescent="0.25">
      <c r="B44" s="17"/>
      <c r="C44" s="17"/>
      <c r="D44" s="14"/>
      <c r="E44" s="17"/>
    </row>
    <row r="45" spans="2:5" customFormat="1" ht="12" customHeight="1" x14ac:dyDescent="0.25">
      <c r="B45" s="17"/>
      <c r="C45" s="17"/>
      <c r="D45" s="14"/>
      <c r="E45" s="17"/>
    </row>
    <row r="46" spans="2:5" customFormat="1" ht="12" customHeight="1" x14ac:dyDescent="0.25">
      <c r="B46" s="17"/>
      <c r="C46" s="17"/>
      <c r="D46" s="14"/>
      <c r="E46" s="17"/>
    </row>
    <row r="47" spans="2:5" customFormat="1" ht="12" customHeight="1" x14ac:dyDescent="0.25">
      <c r="B47" s="17"/>
      <c r="C47" s="17"/>
      <c r="D47" s="14"/>
      <c r="E47" s="17"/>
    </row>
    <row r="48" spans="2:5" customFormat="1" ht="12" customHeight="1" x14ac:dyDescent="0.25">
      <c r="B48" s="17"/>
      <c r="C48" s="17"/>
      <c r="D48" s="14"/>
      <c r="E48" s="17"/>
    </row>
    <row r="49" spans="2:5" customFormat="1" ht="12" customHeight="1" x14ac:dyDescent="0.25">
      <c r="B49" s="17"/>
      <c r="C49" s="17"/>
      <c r="D49" s="14"/>
      <c r="E49" s="17"/>
    </row>
    <row r="50" spans="2:5" customFormat="1" ht="12" customHeight="1" x14ac:dyDescent="0.25">
      <c r="B50" s="17"/>
      <c r="C50" s="17"/>
      <c r="D50" s="14"/>
      <c r="E50" s="17"/>
    </row>
    <row r="51" spans="2:5" customFormat="1" ht="12" customHeight="1" x14ac:dyDescent="0.25">
      <c r="B51" s="17"/>
      <c r="C51" s="17"/>
      <c r="D51" s="14"/>
      <c r="E51" s="17"/>
    </row>
    <row r="52" spans="2:5" customFormat="1" ht="12" customHeight="1" x14ac:dyDescent="0.25">
      <c r="B52" s="17"/>
      <c r="C52" s="17"/>
      <c r="D52" s="14"/>
      <c r="E52" s="17"/>
    </row>
    <row r="53" spans="2:5" customFormat="1" ht="12" customHeight="1" x14ac:dyDescent="0.25">
      <c r="B53" s="17"/>
      <c r="C53" s="17"/>
      <c r="D53" s="14"/>
      <c r="E53" s="17"/>
    </row>
    <row r="54" spans="2:5" customFormat="1" ht="12" customHeight="1" x14ac:dyDescent="0.25">
      <c r="B54" s="17"/>
      <c r="C54" s="17"/>
      <c r="D54" s="14"/>
      <c r="E54" s="17"/>
    </row>
    <row r="55" spans="2:5" customFormat="1" ht="12" customHeight="1" x14ac:dyDescent="0.25">
      <c r="B55" s="17"/>
      <c r="C55" s="17"/>
      <c r="D55" s="14"/>
      <c r="E55" s="17"/>
    </row>
    <row r="56" spans="2:5" customFormat="1" ht="12" customHeight="1" x14ac:dyDescent="0.25">
      <c r="B56" s="17"/>
      <c r="C56" s="17"/>
      <c r="D56" s="14"/>
      <c r="E56" s="17"/>
    </row>
    <row r="57" spans="2:5" customFormat="1" ht="12" customHeight="1" x14ac:dyDescent="0.25">
      <c r="B57" s="17"/>
      <c r="C57" s="17"/>
      <c r="D57" s="14"/>
      <c r="E57" s="17"/>
    </row>
    <row r="58" spans="2:5" customFormat="1" ht="12" customHeight="1" x14ac:dyDescent="0.25">
      <c r="B58" s="17"/>
      <c r="C58" s="17"/>
      <c r="D58" s="14"/>
      <c r="E58" s="17"/>
    </row>
    <row r="59" spans="2:5" customFormat="1" ht="15.75" x14ac:dyDescent="0.25">
      <c r="B59" s="17"/>
      <c r="C59" s="17"/>
      <c r="D59" s="14"/>
      <c r="E59" s="17"/>
    </row>
    <row r="60" spans="2:5" customFormat="1" ht="15.75" x14ac:dyDescent="0.25">
      <c r="B60" s="17"/>
      <c r="C60" s="17"/>
      <c r="D60" s="14"/>
      <c r="E60" s="17"/>
    </row>
  </sheetData>
  <mergeCells count="10">
    <mergeCell ref="D6:K6"/>
    <mergeCell ref="D10:K10"/>
    <mergeCell ref="B2:C5"/>
    <mergeCell ref="E2:G2"/>
    <mergeCell ref="H2:J2"/>
    <mergeCell ref="K2:K4"/>
    <mergeCell ref="D3:D4"/>
    <mergeCell ref="G3:G4"/>
    <mergeCell ref="H3:I3"/>
    <mergeCell ref="J3:J4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62" orientation="landscape" horizontalDpi="300" verticalDpi="300" r:id="rId1"/>
  <headerFooter alignWithMargins="0">
    <oddFooter>&amp;R&amp;P/&amp;N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8F0EE-7EB8-4E69-88E2-9211BBDA9FE9}">
  <sheetPr>
    <pageSetUpPr fitToPage="1"/>
  </sheetPr>
  <dimension ref="B1:K60"/>
  <sheetViews>
    <sheetView showGridLines="0" zoomScale="90" zoomScaleNormal="70" workbookViewId="0">
      <selection activeCell="D11" sqref="D11:K13"/>
    </sheetView>
  </sheetViews>
  <sheetFormatPr baseColWidth="10" defaultRowHeight="12.75" x14ac:dyDescent="0.2"/>
  <cols>
    <col min="1" max="1" width="6.28515625" customWidth="1"/>
    <col min="2" max="2" width="5.42578125" customWidth="1"/>
    <col min="3" max="3" width="50.85546875" customWidth="1"/>
    <col min="4" max="4" width="28.42578125" style="1" customWidth="1"/>
    <col min="5" max="6" width="28.42578125" customWidth="1"/>
    <col min="7" max="7" width="28.42578125" style="1" customWidth="1"/>
    <col min="8" max="9" width="28.42578125" customWidth="1"/>
    <col min="10" max="11" width="28.42578125" style="1" customWidth="1"/>
  </cols>
  <sheetData>
    <row r="1" spans="2:11" s="7" customFormat="1" ht="15.75" customHeight="1" x14ac:dyDescent="0.2">
      <c r="C1" s="12"/>
      <c r="D1" s="13"/>
      <c r="E1" s="11"/>
      <c r="F1" s="12"/>
      <c r="G1" s="10"/>
      <c r="H1" s="11"/>
      <c r="I1" s="11"/>
      <c r="J1" s="10"/>
      <c r="K1" s="9"/>
    </row>
    <row r="2" spans="2:11" s="7" customFormat="1" ht="34.5" customHeight="1" x14ac:dyDescent="0.2">
      <c r="B2" s="58" t="s">
        <v>55</v>
      </c>
      <c r="C2" s="59"/>
      <c r="D2" s="34" t="s">
        <v>19</v>
      </c>
      <c r="E2" s="64" t="s">
        <v>33</v>
      </c>
      <c r="F2" s="64"/>
      <c r="G2" s="65"/>
      <c r="H2" s="64" t="s">
        <v>34</v>
      </c>
      <c r="I2" s="64"/>
      <c r="J2" s="65"/>
      <c r="K2" s="66" t="s">
        <v>18</v>
      </c>
    </row>
    <row r="3" spans="2:11" s="7" customFormat="1" ht="30" customHeight="1" x14ac:dyDescent="0.2">
      <c r="B3" s="60"/>
      <c r="C3" s="61"/>
      <c r="D3" s="69" t="s">
        <v>32</v>
      </c>
      <c r="E3" s="8" t="s">
        <v>17</v>
      </c>
      <c r="F3" s="8" t="s">
        <v>16</v>
      </c>
      <c r="G3" s="66" t="s">
        <v>15</v>
      </c>
      <c r="H3" s="71"/>
      <c r="I3" s="72"/>
      <c r="J3" s="66" t="s">
        <v>14</v>
      </c>
      <c r="K3" s="67"/>
    </row>
    <row r="4" spans="2:11" s="7" customFormat="1" ht="30" customHeight="1" x14ac:dyDescent="0.2">
      <c r="B4" s="60"/>
      <c r="C4" s="61"/>
      <c r="D4" s="70"/>
      <c r="E4" s="35" t="s">
        <v>35</v>
      </c>
      <c r="F4" s="23" t="s">
        <v>36</v>
      </c>
      <c r="G4" s="68"/>
      <c r="H4" s="22" t="s">
        <v>37</v>
      </c>
      <c r="I4" s="24" t="s">
        <v>38</v>
      </c>
      <c r="J4" s="68"/>
      <c r="K4" s="68"/>
    </row>
    <row r="5" spans="2:11" s="21" customFormat="1" ht="13.5" customHeight="1" x14ac:dyDescent="0.2">
      <c r="B5" s="62"/>
      <c r="C5" s="63"/>
      <c r="D5" s="20">
        <v>1</v>
      </c>
      <c r="E5" s="20">
        <v>2</v>
      </c>
      <c r="F5" s="20">
        <v>3</v>
      </c>
      <c r="G5" s="20">
        <v>4</v>
      </c>
      <c r="H5" s="20">
        <v>5</v>
      </c>
      <c r="I5" s="20">
        <v>6</v>
      </c>
      <c r="J5" s="20">
        <v>7</v>
      </c>
      <c r="K5" s="20">
        <v>8</v>
      </c>
    </row>
    <row r="6" spans="2:11" s="4" customFormat="1" ht="39" customHeight="1" x14ac:dyDescent="0.2">
      <c r="B6" s="26">
        <v>1</v>
      </c>
      <c r="C6" s="6" t="s">
        <v>13</v>
      </c>
      <c r="D6" s="56"/>
      <c r="E6" s="56"/>
      <c r="F6" s="56"/>
      <c r="G6" s="56"/>
      <c r="H6" s="56"/>
      <c r="I6" s="56"/>
      <c r="J6" s="56"/>
      <c r="K6" s="57"/>
    </row>
    <row r="7" spans="2:11" s="4" customFormat="1" ht="39" customHeight="1" x14ac:dyDescent="0.2">
      <c r="B7" s="26" t="s">
        <v>12</v>
      </c>
      <c r="C7" s="5" t="s">
        <v>11</v>
      </c>
      <c r="D7" s="37">
        <v>0</v>
      </c>
      <c r="E7" s="38">
        <v>0</v>
      </c>
      <c r="F7" s="38">
        <f>'[6]cpt rglt ARKEA'!L1</f>
        <v>680242.41999999993</v>
      </c>
      <c r="G7" s="39">
        <f>SUM(E7:F7)</f>
        <v>680242.41999999993</v>
      </c>
      <c r="H7" s="38">
        <v>0</v>
      </c>
      <c r="I7" s="40">
        <f>[6]CREMBA_Data_decodee!BW3+'[6]cpt rglt ARKEA'!L2</f>
        <v>734665.51000001293</v>
      </c>
      <c r="J7" s="39">
        <f>SUM(H7:I7)</f>
        <v>734665.51000001293</v>
      </c>
      <c r="K7" s="39">
        <f>D7+G7+J7</f>
        <v>1414907.9300000127</v>
      </c>
    </row>
    <row r="8" spans="2:11" s="4" customFormat="1" ht="38.25" customHeight="1" x14ac:dyDescent="0.2">
      <c r="B8" s="27" t="s">
        <v>10</v>
      </c>
      <c r="C8" s="5" t="s">
        <v>9</v>
      </c>
      <c r="D8" s="37">
        <v>0</v>
      </c>
      <c r="E8" s="37">
        <v>0</v>
      </c>
      <c r="F8" s="38">
        <v>0</v>
      </c>
      <c r="G8" s="39">
        <f>SUM(E8:F8)</f>
        <v>0</v>
      </c>
      <c r="H8" s="38">
        <v>0</v>
      </c>
      <c r="I8" s="38">
        <v>0</v>
      </c>
      <c r="J8" s="39">
        <f>SUM(H8:I8)</f>
        <v>0</v>
      </c>
      <c r="K8" s="39">
        <f>D8+G8+J8</f>
        <v>0</v>
      </c>
    </row>
    <row r="9" spans="2:11" s="2" customFormat="1" ht="38.25" customHeight="1" x14ac:dyDescent="0.2">
      <c r="B9" s="28" t="s">
        <v>8</v>
      </c>
      <c r="C9" s="3" t="s">
        <v>7</v>
      </c>
      <c r="D9" s="39">
        <f>SUM(D7:D8)</f>
        <v>0</v>
      </c>
      <c r="E9" s="39">
        <v>0</v>
      </c>
      <c r="F9" s="39">
        <f t="shared" ref="F9:K9" si="0">SUM(F7:F8)</f>
        <v>680242.41999999993</v>
      </c>
      <c r="G9" s="39">
        <f t="shared" si="0"/>
        <v>680242.41999999993</v>
      </c>
      <c r="H9" s="39">
        <f t="shared" si="0"/>
        <v>0</v>
      </c>
      <c r="I9" s="39">
        <f t="shared" si="0"/>
        <v>734665.51000001293</v>
      </c>
      <c r="J9" s="39">
        <f t="shared" si="0"/>
        <v>734665.51000001293</v>
      </c>
      <c r="K9" s="39">
        <f t="shared" si="0"/>
        <v>1414907.9300000127</v>
      </c>
    </row>
    <row r="10" spans="2:11" s="4" customFormat="1" ht="39" customHeight="1" x14ac:dyDescent="0.2">
      <c r="B10" s="26">
        <v>2</v>
      </c>
      <c r="C10" s="6" t="s">
        <v>6</v>
      </c>
      <c r="D10" s="56"/>
      <c r="E10" s="56"/>
      <c r="F10" s="56"/>
      <c r="G10" s="56"/>
      <c r="H10" s="56"/>
      <c r="I10" s="56"/>
      <c r="J10" s="56"/>
      <c r="K10" s="57"/>
    </row>
    <row r="11" spans="2:11" s="4" customFormat="1" ht="39" customHeight="1" x14ac:dyDescent="0.2">
      <c r="B11" s="26" t="s">
        <v>5</v>
      </c>
      <c r="C11" s="5" t="s">
        <v>4</v>
      </c>
      <c r="D11" s="37">
        <v>0</v>
      </c>
      <c r="E11" s="38">
        <v>0</v>
      </c>
      <c r="F11" s="38">
        <f>'[6]cpt rglt ARKEA'!I1</f>
        <v>21</v>
      </c>
      <c r="G11" s="39">
        <f>SUM(E11:F11)</f>
        <v>21</v>
      </c>
      <c r="H11" s="38">
        <v>0</v>
      </c>
      <c r="I11" s="38">
        <f>[6]CREMBA_Data_decodee!CD2+'[6]cpt rglt ARKEA'!I2</f>
        <v>7379</v>
      </c>
      <c r="J11" s="39">
        <f>SUM(H11:I11)</f>
        <v>7379</v>
      </c>
      <c r="K11" s="39">
        <f>D11+G11+J11</f>
        <v>7400</v>
      </c>
    </row>
    <row r="12" spans="2:11" s="4" customFormat="1" ht="38.25" customHeight="1" x14ac:dyDescent="0.2">
      <c r="B12" s="27" t="s">
        <v>3</v>
      </c>
      <c r="C12" s="5" t="s">
        <v>2</v>
      </c>
      <c r="D12" s="37">
        <v>0</v>
      </c>
      <c r="E12" s="37">
        <v>0</v>
      </c>
      <c r="F12" s="38">
        <v>0</v>
      </c>
      <c r="G12" s="39">
        <f>SUM(E12:F12)</f>
        <v>0</v>
      </c>
      <c r="H12" s="38">
        <v>0</v>
      </c>
      <c r="I12" s="38">
        <v>0</v>
      </c>
      <c r="J12" s="39">
        <f>SUM(H12:I12)</f>
        <v>0</v>
      </c>
      <c r="K12" s="39">
        <f>D12+G12+J12</f>
        <v>0</v>
      </c>
    </row>
    <row r="13" spans="2:11" s="2" customFormat="1" ht="38.25" customHeight="1" x14ac:dyDescent="0.2">
      <c r="B13" s="28" t="s">
        <v>1</v>
      </c>
      <c r="C13" s="3" t="s">
        <v>0</v>
      </c>
      <c r="D13" s="39">
        <f t="shared" ref="D13:K13" si="1">SUM(D11:D12)</f>
        <v>0</v>
      </c>
      <c r="E13" s="39">
        <f t="shared" si="1"/>
        <v>0</v>
      </c>
      <c r="F13" s="39">
        <f t="shared" si="1"/>
        <v>21</v>
      </c>
      <c r="G13" s="39">
        <f t="shared" si="1"/>
        <v>21</v>
      </c>
      <c r="H13" s="39">
        <f t="shared" si="1"/>
        <v>0</v>
      </c>
      <c r="I13" s="39">
        <f t="shared" si="1"/>
        <v>7379</v>
      </c>
      <c r="J13" s="39">
        <f t="shared" si="1"/>
        <v>7379</v>
      </c>
      <c r="K13" s="39">
        <f t="shared" si="1"/>
        <v>7400</v>
      </c>
    </row>
    <row r="15" spans="2:11" ht="30" customHeight="1" x14ac:dyDescent="0.25">
      <c r="B15" s="16"/>
      <c r="C15" s="15" t="s">
        <v>23</v>
      </c>
      <c r="D15" s="14"/>
      <c r="E15" s="17"/>
      <c r="F15" t="s">
        <v>44</v>
      </c>
      <c r="I15" t="s">
        <v>45</v>
      </c>
    </row>
    <row r="16" spans="2:11" ht="19.5" customHeight="1" x14ac:dyDescent="0.25">
      <c r="B16" s="29">
        <v>1</v>
      </c>
      <c r="C16" s="19" t="s">
        <v>22</v>
      </c>
      <c r="D16" s="14"/>
      <c r="E16" s="17"/>
      <c r="I16" t="s">
        <v>47</v>
      </c>
    </row>
    <row r="17" spans="2:9" customFormat="1" ht="19.5" customHeight="1" x14ac:dyDescent="0.25">
      <c r="B17" s="29" t="s">
        <v>12</v>
      </c>
      <c r="C17" s="19" t="s">
        <v>20</v>
      </c>
      <c r="D17" s="14"/>
      <c r="E17" s="17"/>
      <c r="I17" t="s">
        <v>46</v>
      </c>
    </row>
    <row r="18" spans="2:9" customFormat="1" ht="19.5" customHeight="1" x14ac:dyDescent="0.25">
      <c r="B18" s="29" t="s">
        <v>10</v>
      </c>
      <c r="C18" s="19" t="s">
        <v>21</v>
      </c>
      <c r="D18" s="14"/>
      <c r="E18" s="17"/>
      <c r="F18" s="33"/>
      <c r="I18" t="s">
        <v>48</v>
      </c>
    </row>
    <row r="19" spans="2:9" customFormat="1" ht="19.5" customHeight="1" x14ac:dyDescent="0.25">
      <c r="B19" s="30" t="s">
        <v>8</v>
      </c>
      <c r="C19" s="19" t="s">
        <v>27</v>
      </c>
      <c r="D19" s="14"/>
      <c r="E19" s="17"/>
    </row>
    <row r="20" spans="2:9" customFormat="1" ht="19.5" customHeight="1" x14ac:dyDescent="0.25">
      <c r="B20" s="29">
        <v>2</v>
      </c>
      <c r="C20" s="19" t="s">
        <v>22</v>
      </c>
      <c r="D20" s="14"/>
      <c r="E20" s="17"/>
    </row>
    <row r="21" spans="2:9" customFormat="1" ht="19.5" customHeight="1" x14ac:dyDescent="0.25">
      <c r="B21" s="29" t="s">
        <v>5</v>
      </c>
      <c r="C21" s="19" t="s">
        <v>25</v>
      </c>
      <c r="D21" s="14"/>
      <c r="E21" s="17"/>
    </row>
    <row r="22" spans="2:9" customFormat="1" ht="19.5" customHeight="1" x14ac:dyDescent="0.25">
      <c r="B22" s="29" t="s">
        <v>3</v>
      </c>
      <c r="C22" s="19" t="s">
        <v>26</v>
      </c>
      <c r="D22" s="14"/>
      <c r="E22" s="17"/>
    </row>
    <row r="23" spans="2:9" customFormat="1" ht="19.5" customHeight="1" x14ac:dyDescent="0.25">
      <c r="B23" s="30" t="s">
        <v>1</v>
      </c>
      <c r="C23" s="19" t="s">
        <v>28</v>
      </c>
      <c r="D23" s="14"/>
      <c r="E23" s="17"/>
    </row>
    <row r="24" spans="2:9" customFormat="1" ht="19.5" customHeight="1" x14ac:dyDescent="0.25">
      <c r="B24" s="17"/>
      <c r="C24" s="17"/>
      <c r="D24" s="14"/>
      <c r="E24" s="17"/>
    </row>
    <row r="25" spans="2:9" customFormat="1" ht="19.5" customHeight="1" x14ac:dyDescent="0.25">
      <c r="B25" s="14"/>
      <c r="C25" s="15" t="s">
        <v>24</v>
      </c>
      <c r="D25" s="14"/>
      <c r="E25" s="17"/>
    </row>
    <row r="26" spans="2:9" customFormat="1" ht="19.5" customHeight="1" x14ac:dyDescent="0.25">
      <c r="B26" s="25">
        <v>1</v>
      </c>
      <c r="C26" s="19" t="s">
        <v>39</v>
      </c>
      <c r="D26" s="14"/>
      <c r="E26" s="17"/>
    </row>
    <row r="27" spans="2:9" customFormat="1" ht="19.5" customHeight="1" x14ac:dyDescent="0.25">
      <c r="B27" s="25">
        <v>2</v>
      </c>
      <c r="C27" s="19" t="s">
        <v>40</v>
      </c>
      <c r="D27" s="14"/>
      <c r="E27" s="17"/>
    </row>
    <row r="28" spans="2:9" customFormat="1" ht="19.5" customHeight="1" x14ac:dyDescent="0.25">
      <c r="B28" s="25">
        <v>3</v>
      </c>
      <c r="C28" s="19" t="s">
        <v>43</v>
      </c>
      <c r="D28" s="14"/>
      <c r="E28" s="17"/>
    </row>
    <row r="29" spans="2:9" customFormat="1" ht="19.5" customHeight="1" x14ac:dyDescent="0.25">
      <c r="B29" s="25">
        <v>4</v>
      </c>
      <c r="C29" s="19" t="s">
        <v>29</v>
      </c>
      <c r="D29" s="14"/>
      <c r="E29" s="17"/>
    </row>
    <row r="30" spans="2:9" customFormat="1" ht="19.5" customHeight="1" x14ac:dyDescent="0.25">
      <c r="B30" s="25">
        <v>5</v>
      </c>
      <c r="C30" s="19" t="s">
        <v>41</v>
      </c>
      <c r="D30" s="14"/>
      <c r="E30" s="17"/>
    </row>
    <row r="31" spans="2:9" customFormat="1" ht="19.5" customHeight="1" x14ac:dyDescent="0.25">
      <c r="B31" s="25">
        <v>6</v>
      </c>
      <c r="C31" s="17" t="s">
        <v>42</v>
      </c>
      <c r="D31" s="14"/>
      <c r="E31" s="17"/>
    </row>
    <row r="32" spans="2:9" customFormat="1" ht="19.5" customHeight="1" x14ac:dyDescent="0.25">
      <c r="B32" s="25">
        <v>7</v>
      </c>
      <c r="C32" s="19" t="s">
        <v>30</v>
      </c>
      <c r="D32" s="14"/>
      <c r="E32" s="17"/>
    </row>
    <row r="33" spans="2:5" customFormat="1" ht="19.5" customHeight="1" x14ac:dyDescent="0.25">
      <c r="B33" s="25">
        <v>8</v>
      </c>
      <c r="C33" s="19" t="s">
        <v>31</v>
      </c>
      <c r="D33" s="14"/>
      <c r="E33" s="17"/>
    </row>
    <row r="34" spans="2:5" customFormat="1" ht="19.5" customHeight="1" x14ac:dyDescent="0.25">
      <c r="B34" s="18"/>
      <c r="C34" s="19"/>
      <c r="D34" s="14"/>
      <c r="E34" s="17"/>
    </row>
    <row r="35" spans="2:5" customFormat="1" ht="19.5" customHeight="1" x14ac:dyDescent="0.25">
      <c r="B35" s="17"/>
      <c r="C35" s="17"/>
      <c r="D35" s="14"/>
      <c r="E35" s="17"/>
    </row>
    <row r="36" spans="2:5" customFormat="1" ht="19.5" customHeight="1" x14ac:dyDescent="0.25">
      <c r="B36" s="17"/>
      <c r="C36" s="17"/>
      <c r="D36" s="14"/>
      <c r="E36" s="17"/>
    </row>
    <row r="37" spans="2:5" customFormat="1" ht="19.5" customHeight="1" x14ac:dyDescent="0.25">
      <c r="B37" s="17"/>
      <c r="C37" s="17"/>
      <c r="D37" s="14"/>
      <c r="E37" s="17"/>
    </row>
    <row r="38" spans="2:5" customFormat="1" ht="19.5" customHeight="1" x14ac:dyDescent="0.25">
      <c r="B38" s="17"/>
      <c r="C38" s="17"/>
      <c r="D38" s="14"/>
      <c r="E38" s="17"/>
    </row>
    <row r="39" spans="2:5" customFormat="1" ht="12" customHeight="1" x14ac:dyDescent="0.25">
      <c r="B39" s="17"/>
      <c r="C39" s="17"/>
      <c r="D39" s="14"/>
      <c r="E39" s="17"/>
    </row>
    <row r="40" spans="2:5" customFormat="1" ht="12" customHeight="1" x14ac:dyDescent="0.25">
      <c r="B40" s="17"/>
      <c r="C40" s="17"/>
      <c r="D40" s="14"/>
      <c r="E40" s="17"/>
    </row>
    <row r="41" spans="2:5" customFormat="1" ht="12" customHeight="1" x14ac:dyDescent="0.25">
      <c r="B41" s="17"/>
      <c r="C41" s="17"/>
      <c r="D41" s="14"/>
      <c r="E41" s="17"/>
    </row>
    <row r="42" spans="2:5" customFormat="1" ht="12" customHeight="1" x14ac:dyDescent="0.25">
      <c r="B42" s="17"/>
      <c r="C42" s="17"/>
      <c r="D42" s="14"/>
      <c r="E42" s="17"/>
    </row>
    <row r="43" spans="2:5" customFormat="1" ht="12" customHeight="1" x14ac:dyDescent="0.25">
      <c r="B43" s="17"/>
      <c r="C43" s="17"/>
      <c r="D43" s="14"/>
      <c r="E43" s="17"/>
    </row>
    <row r="44" spans="2:5" customFormat="1" ht="12" customHeight="1" x14ac:dyDescent="0.25">
      <c r="B44" s="17"/>
      <c r="C44" s="17"/>
      <c r="D44" s="14"/>
      <c r="E44" s="17"/>
    </row>
    <row r="45" spans="2:5" customFormat="1" ht="12" customHeight="1" x14ac:dyDescent="0.25">
      <c r="B45" s="17"/>
      <c r="C45" s="17"/>
      <c r="D45" s="14"/>
      <c r="E45" s="17"/>
    </row>
    <row r="46" spans="2:5" customFormat="1" ht="12" customHeight="1" x14ac:dyDescent="0.25">
      <c r="B46" s="17"/>
      <c r="C46" s="17"/>
      <c r="D46" s="14"/>
      <c r="E46" s="17"/>
    </row>
    <row r="47" spans="2:5" customFormat="1" ht="12" customHeight="1" x14ac:dyDescent="0.25">
      <c r="B47" s="17"/>
      <c r="C47" s="17"/>
      <c r="D47" s="14"/>
      <c r="E47" s="17"/>
    </row>
    <row r="48" spans="2:5" customFormat="1" ht="12" customHeight="1" x14ac:dyDescent="0.25">
      <c r="B48" s="17"/>
      <c r="C48" s="17"/>
      <c r="D48" s="14"/>
      <c r="E48" s="17"/>
    </row>
    <row r="49" spans="2:5" customFormat="1" ht="12" customHeight="1" x14ac:dyDescent="0.25">
      <c r="B49" s="17"/>
      <c r="C49" s="17"/>
      <c r="D49" s="14"/>
      <c r="E49" s="17"/>
    </row>
    <row r="50" spans="2:5" customFormat="1" ht="12" customHeight="1" x14ac:dyDescent="0.25">
      <c r="B50" s="17"/>
      <c r="C50" s="17"/>
      <c r="D50" s="14"/>
      <c r="E50" s="17"/>
    </row>
    <row r="51" spans="2:5" customFormat="1" ht="12" customHeight="1" x14ac:dyDescent="0.25">
      <c r="B51" s="17"/>
      <c r="C51" s="17"/>
      <c r="D51" s="14"/>
      <c r="E51" s="17"/>
    </row>
    <row r="52" spans="2:5" customFormat="1" ht="12" customHeight="1" x14ac:dyDescent="0.25">
      <c r="B52" s="17"/>
      <c r="C52" s="17"/>
      <c r="D52" s="14"/>
      <c r="E52" s="17"/>
    </row>
    <row r="53" spans="2:5" customFormat="1" ht="12" customHeight="1" x14ac:dyDescent="0.25">
      <c r="B53" s="17"/>
      <c r="C53" s="17"/>
      <c r="D53" s="14"/>
      <c r="E53" s="17"/>
    </row>
    <row r="54" spans="2:5" customFormat="1" ht="12" customHeight="1" x14ac:dyDescent="0.25">
      <c r="B54" s="17"/>
      <c r="C54" s="17"/>
      <c r="D54" s="14"/>
      <c r="E54" s="17"/>
    </row>
    <row r="55" spans="2:5" customFormat="1" ht="12" customHeight="1" x14ac:dyDescent="0.25">
      <c r="B55" s="17"/>
      <c r="C55" s="17"/>
      <c r="D55" s="14"/>
      <c r="E55" s="17"/>
    </row>
    <row r="56" spans="2:5" customFormat="1" ht="12" customHeight="1" x14ac:dyDescent="0.25">
      <c r="B56" s="17"/>
      <c r="C56" s="17"/>
      <c r="D56" s="14"/>
      <c r="E56" s="17"/>
    </row>
    <row r="57" spans="2:5" customFormat="1" ht="12" customHeight="1" x14ac:dyDescent="0.25">
      <c r="B57" s="17"/>
      <c r="C57" s="17"/>
      <c r="D57" s="14"/>
      <c r="E57" s="17"/>
    </row>
    <row r="58" spans="2:5" customFormat="1" ht="12" customHeight="1" x14ac:dyDescent="0.25">
      <c r="B58" s="17"/>
      <c r="C58" s="17"/>
      <c r="D58" s="14"/>
      <c r="E58" s="17"/>
    </row>
    <row r="59" spans="2:5" customFormat="1" ht="15.75" x14ac:dyDescent="0.25">
      <c r="B59" s="17"/>
      <c r="C59" s="17"/>
      <c r="D59" s="14"/>
      <c r="E59" s="17"/>
    </row>
    <row r="60" spans="2:5" customFormat="1" ht="15.75" x14ac:dyDescent="0.25">
      <c r="B60" s="17"/>
      <c r="C60" s="17"/>
      <c r="D60" s="14"/>
      <c r="E60" s="17"/>
    </row>
  </sheetData>
  <mergeCells count="10">
    <mergeCell ref="D6:K6"/>
    <mergeCell ref="D10:K10"/>
    <mergeCell ref="B2:C5"/>
    <mergeCell ref="E2:G2"/>
    <mergeCell ref="H2:J2"/>
    <mergeCell ref="K2:K4"/>
    <mergeCell ref="D3:D4"/>
    <mergeCell ref="G3:G4"/>
    <mergeCell ref="H3:I3"/>
    <mergeCell ref="J3:J4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62" orientation="landscape" horizontalDpi="300" verticalDpi="300" r:id="rId1"/>
  <headerFooter alignWithMargins="0">
    <oddFooter>&amp;R&amp;P/&amp;N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3638D-A1BE-4E4F-9FAD-E451C151FEF3}">
  <sheetPr>
    <pageSetUpPr fitToPage="1"/>
  </sheetPr>
  <dimension ref="B1:K60"/>
  <sheetViews>
    <sheetView showGridLines="0" zoomScale="90" zoomScaleNormal="70" workbookViewId="0">
      <selection activeCell="D11" sqref="D11:K13"/>
    </sheetView>
  </sheetViews>
  <sheetFormatPr baseColWidth="10" defaultRowHeight="12.75" x14ac:dyDescent="0.2"/>
  <cols>
    <col min="1" max="1" width="6.28515625" customWidth="1"/>
    <col min="2" max="2" width="5.42578125" customWidth="1"/>
    <col min="3" max="3" width="50.85546875" customWidth="1"/>
    <col min="4" max="4" width="28.42578125" style="1" customWidth="1"/>
    <col min="5" max="6" width="28.42578125" customWidth="1"/>
    <col min="7" max="7" width="28.42578125" style="1" customWidth="1"/>
    <col min="8" max="9" width="28.42578125" customWidth="1"/>
    <col min="10" max="11" width="28.42578125" style="1" customWidth="1"/>
  </cols>
  <sheetData>
    <row r="1" spans="2:11" s="7" customFormat="1" ht="15.75" customHeight="1" x14ac:dyDescent="0.2">
      <c r="C1" s="12"/>
      <c r="D1" s="13"/>
      <c r="E1" s="11"/>
      <c r="F1" s="12"/>
      <c r="G1" s="10"/>
      <c r="H1" s="11"/>
      <c r="I1" s="11"/>
      <c r="J1" s="10"/>
      <c r="K1" s="9"/>
    </row>
    <row r="2" spans="2:11" s="7" customFormat="1" ht="34.5" customHeight="1" x14ac:dyDescent="0.2">
      <c r="B2" s="58" t="s">
        <v>49</v>
      </c>
      <c r="C2" s="59"/>
      <c r="D2" s="34" t="s">
        <v>19</v>
      </c>
      <c r="E2" s="64" t="s">
        <v>33</v>
      </c>
      <c r="F2" s="64"/>
      <c r="G2" s="65"/>
      <c r="H2" s="64" t="s">
        <v>34</v>
      </c>
      <c r="I2" s="64"/>
      <c r="J2" s="65"/>
      <c r="K2" s="66" t="s">
        <v>18</v>
      </c>
    </row>
    <row r="3" spans="2:11" s="7" customFormat="1" ht="30" customHeight="1" x14ac:dyDescent="0.2">
      <c r="B3" s="60"/>
      <c r="C3" s="61"/>
      <c r="D3" s="69" t="s">
        <v>32</v>
      </c>
      <c r="E3" s="8" t="s">
        <v>17</v>
      </c>
      <c r="F3" s="8" t="s">
        <v>16</v>
      </c>
      <c r="G3" s="66" t="s">
        <v>15</v>
      </c>
      <c r="H3" s="71"/>
      <c r="I3" s="72"/>
      <c r="J3" s="66" t="s">
        <v>14</v>
      </c>
      <c r="K3" s="67"/>
    </row>
    <row r="4" spans="2:11" s="7" customFormat="1" ht="30" customHeight="1" x14ac:dyDescent="0.2">
      <c r="B4" s="60"/>
      <c r="C4" s="61"/>
      <c r="D4" s="70"/>
      <c r="E4" s="35" t="s">
        <v>35</v>
      </c>
      <c r="F4" s="23" t="s">
        <v>36</v>
      </c>
      <c r="G4" s="68"/>
      <c r="H4" s="22" t="s">
        <v>37</v>
      </c>
      <c r="I4" s="24" t="s">
        <v>38</v>
      </c>
      <c r="J4" s="68"/>
      <c r="K4" s="68"/>
    </row>
    <row r="5" spans="2:11" s="21" customFormat="1" ht="13.5" customHeight="1" x14ac:dyDescent="0.2">
      <c r="B5" s="62"/>
      <c r="C5" s="63"/>
      <c r="D5" s="20">
        <v>1</v>
      </c>
      <c r="E5" s="20">
        <v>2</v>
      </c>
      <c r="F5" s="20">
        <v>3</v>
      </c>
      <c r="G5" s="20">
        <v>4</v>
      </c>
      <c r="H5" s="20">
        <v>5</v>
      </c>
      <c r="I5" s="20">
        <v>6</v>
      </c>
      <c r="J5" s="20">
        <v>7</v>
      </c>
      <c r="K5" s="20">
        <v>8</v>
      </c>
    </row>
    <row r="6" spans="2:11" s="4" customFormat="1" ht="39" customHeight="1" x14ac:dyDescent="0.2">
      <c r="B6" s="26">
        <v>1</v>
      </c>
      <c r="C6" s="6" t="s">
        <v>13</v>
      </c>
      <c r="D6" s="56"/>
      <c r="E6" s="56"/>
      <c r="F6" s="56"/>
      <c r="G6" s="56"/>
      <c r="H6" s="56"/>
      <c r="I6" s="56"/>
      <c r="J6" s="56"/>
      <c r="K6" s="57"/>
    </row>
    <row r="7" spans="2:11" s="4" customFormat="1" ht="39" customHeight="1" x14ac:dyDescent="0.2">
      <c r="B7" s="26" t="s">
        <v>12</v>
      </c>
      <c r="C7" s="5" t="s">
        <v>11</v>
      </c>
      <c r="D7" s="37">
        <v>0</v>
      </c>
      <c r="E7" s="38">
        <v>0</v>
      </c>
      <c r="F7" s="38">
        <f>'[7]cpt rglt ARKEA'!L1</f>
        <v>454223.49</v>
      </c>
      <c r="G7" s="39">
        <f>SUM(E7:F7)</f>
        <v>454223.49</v>
      </c>
      <c r="H7" s="38">
        <v>0</v>
      </c>
      <c r="I7" s="40">
        <f>[7]CREMBA_Data_decodee!BW3+'[7]cpt rglt ARKEA'!L2</f>
        <v>446002.55000000022</v>
      </c>
      <c r="J7" s="39">
        <f>SUM(H7:I7)</f>
        <v>446002.55000000022</v>
      </c>
      <c r="K7" s="39">
        <f>D7+G7+J7</f>
        <v>900226.04000000027</v>
      </c>
    </row>
    <row r="8" spans="2:11" s="4" customFormat="1" ht="38.25" customHeight="1" x14ac:dyDescent="0.2">
      <c r="B8" s="27" t="s">
        <v>10</v>
      </c>
      <c r="C8" s="5" t="s">
        <v>9</v>
      </c>
      <c r="D8" s="37">
        <v>0</v>
      </c>
      <c r="E8" s="37">
        <v>0</v>
      </c>
      <c r="F8" s="38">
        <v>0</v>
      </c>
      <c r="G8" s="39">
        <f>SUM(E8:F8)</f>
        <v>0</v>
      </c>
      <c r="H8" s="38">
        <v>0</v>
      </c>
      <c r="I8" s="38">
        <v>0</v>
      </c>
      <c r="J8" s="39">
        <f>SUM(H8:I8)</f>
        <v>0</v>
      </c>
      <c r="K8" s="39">
        <f>D8+G8+J8</f>
        <v>0</v>
      </c>
    </row>
    <row r="9" spans="2:11" s="2" customFormat="1" ht="38.25" customHeight="1" x14ac:dyDescent="0.2">
      <c r="B9" s="28" t="s">
        <v>8</v>
      </c>
      <c r="C9" s="3" t="s">
        <v>7</v>
      </c>
      <c r="D9" s="39">
        <f>SUM(D7:D8)</f>
        <v>0</v>
      </c>
      <c r="E9" s="39">
        <v>0</v>
      </c>
      <c r="F9" s="39">
        <f t="shared" ref="F9:K9" si="0">SUM(F7:F8)</f>
        <v>454223.49</v>
      </c>
      <c r="G9" s="39">
        <f t="shared" si="0"/>
        <v>454223.49</v>
      </c>
      <c r="H9" s="39">
        <f t="shared" si="0"/>
        <v>0</v>
      </c>
      <c r="I9" s="39">
        <f t="shared" si="0"/>
        <v>446002.55000000022</v>
      </c>
      <c r="J9" s="39">
        <f t="shared" si="0"/>
        <v>446002.55000000022</v>
      </c>
      <c r="K9" s="39">
        <f t="shared" si="0"/>
        <v>900226.04000000027</v>
      </c>
    </row>
    <row r="10" spans="2:11" s="4" customFormat="1" ht="39" customHeight="1" x14ac:dyDescent="0.2">
      <c r="B10" s="26">
        <v>2</v>
      </c>
      <c r="C10" s="6" t="s">
        <v>6</v>
      </c>
      <c r="D10" s="56"/>
      <c r="E10" s="56"/>
      <c r="F10" s="56"/>
      <c r="G10" s="56"/>
      <c r="H10" s="56"/>
      <c r="I10" s="56"/>
      <c r="J10" s="56"/>
      <c r="K10" s="57"/>
    </row>
    <row r="11" spans="2:11" s="4" customFormat="1" ht="39" customHeight="1" x14ac:dyDescent="0.2">
      <c r="B11" s="26" t="s">
        <v>5</v>
      </c>
      <c r="C11" s="5" t="s">
        <v>4</v>
      </c>
      <c r="D11" s="37">
        <v>0</v>
      </c>
      <c r="E11" s="38">
        <v>0</v>
      </c>
      <c r="F11" s="38">
        <f>'[7]cpt rglt ARKEA'!I1</f>
        <v>21</v>
      </c>
      <c r="G11" s="39">
        <f>SUM(E11:F11)</f>
        <v>21</v>
      </c>
      <c r="H11" s="38">
        <v>0</v>
      </c>
      <c r="I11" s="38">
        <f>[7]CREMBA_Data_decodee!CD2+'[7]cpt rglt ARKEA'!I2</f>
        <v>4835</v>
      </c>
      <c r="J11" s="39">
        <f>SUM(H11:I11)</f>
        <v>4835</v>
      </c>
      <c r="K11" s="39">
        <f>D11+G11+J11</f>
        <v>4856</v>
      </c>
    </row>
    <row r="12" spans="2:11" s="4" customFormat="1" ht="38.25" customHeight="1" x14ac:dyDescent="0.2">
      <c r="B12" s="27" t="s">
        <v>3</v>
      </c>
      <c r="C12" s="5" t="s">
        <v>2</v>
      </c>
      <c r="D12" s="37">
        <v>0</v>
      </c>
      <c r="E12" s="37">
        <v>0</v>
      </c>
      <c r="F12" s="38">
        <v>0</v>
      </c>
      <c r="G12" s="39">
        <f>SUM(E12:F12)</f>
        <v>0</v>
      </c>
      <c r="H12" s="38">
        <v>0</v>
      </c>
      <c r="I12" s="38">
        <v>0</v>
      </c>
      <c r="J12" s="39">
        <f>SUM(H12:I12)</f>
        <v>0</v>
      </c>
      <c r="K12" s="39">
        <f>D12+G12+J12</f>
        <v>0</v>
      </c>
    </row>
    <row r="13" spans="2:11" s="2" customFormat="1" ht="38.25" customHeight="1" x14ac:dyDescent="0.2">
      <c r="B13" s="28" t="s">
        <v>1</v>
      </c>
      <c r="C13" s="3" t="s">
        <v>0</v>
      </c>
      <c r="D13" s="39">
        <f t="shared" ref="D13:K13" si="1">SUM(D11:D12)</f>
        <v>0</v>
      </c>
      <c r="E13" s="39">
        <f t="shared" si="1"/>
        <v>0</v>
      </c>
      <c r="F13" s="39">
        <f t="shared" si="1"/>
        <v>21</v>
      </c>
      <c r="G13" s="39">
        <f t="shared" si="1"/>
        <v>21</v>
      </c>
      <c r="H13" s="39">
        <f t="shared" si="1"/>
        <v>0</v>
      </c>
      <c r="I13" s="39">
        <f t="shared" si="1"/>
        <v>4835</v>
      </c>
      <c r="J13" s="39">
        <f t="shared" si="1"/>
        <v>4835</v>
      </c>
      <c r="K13" s="39">
        <f t="shared" si="1"/>
        <v>4856</v>
      </c>
    </row>
    <row r="15" spans="2:11" ht="30" customHeight="1" x14ac:dyDescent="0.25">
      <c r="B15" s="16"/>
      <c r="C15" s="15" t="s">
        <v>23</v>
      </c>
      <c r="D15" s="14"/>
      <c r="E15" s="17"/>
      <c r="F15" t="s">
        <v>44</v>
      </c>
      <c r="I15" t="s">
        <v>45</v>
      </c>
    </row>
    <row r="16" spans="2:11" ht="19.5" customHeight="1" x14ac:dyDescent="0.25">
      <c r="B16" s="29">
        <v>1</v>
      </c>
      <c r="C16" s="19" t="s">
        <v>22</v>
      </c>
      <c r="D16" s="14"/>
      <c r="E16" s="17"/>
      <c r="I16" t="s">
        <v>47</v>
      </c>
    </row>
    <row r="17" spans="2:9" customFormat="1" ht="19.5" customHeight="1" x14ac:dyDescent="0.25">
      <c r="B17" s="29" t="s">
        <v>12</v>
      </c>
      <c r="C17" s="19" t="s">
        <v>20</v>
      </c>
      <c r="D17" s="14"/>
      <c r="E17" s="17"/>
      <c r="I17" t="s">
        <v>46</v>
      </c>
    </row>
    <row r="18" spans="2:9" customFormat="1" ht="19.5" customHeight="1" x14ac:dyDescent="0.25">
      <c r="B18" s="29" t="s">
        <v>10</v>
      </c>
      <c r="C18" s="19" t="s">
        <v>21</v>
      </c>
      <c r="D18" s="14"/>
      <c r="E18" s="17"/>
      <c r="F18" s="33"/>
      <c r="I18" t="s">
        <v>48</v>
      </c>
    </row>
    <row r="19" spans="2:9" customFormat="1" ht="19.5" customHeight="1" x14ac:dyDescent="0.25">
      <c r="B19" s="30" t="s">
        <v>8</v>
      </c>
      <c r="C19" s="19" t="s">
        <v>27</v>
      </c>
      <c r="D19" s="14"/>
      <c r="E19" s="17"/>
    </row>
    <row r="20" spans="2:9" customFormat="1" ht="19.5" customHeight="1" x14ac:dyDescent="0.25">
      <c r="B20" s="29">
        <v>2</v>
      </c>
      <c r="C20" s="19" t="s">
        <v>22</v>
      </c>
      <c r="D20" s="14"/>
      <c r="E20" s="17"/>
    </row>
    <row r="21" spans="2:9" customFormat="1" ht="19.5" customHeight="1" x14ac:dyDescent="0.25">
      <c r="B21" s="29" t="s">
        <v>5</v>
      </c>
      <c r="C21" s="19" t="s">
        <v>25</v>
      </c>
      <c r="D21" s="14"/>
      <c r="E21" s="17"/>
    </row>
    <row r="22" spans="2:9" customFormat="1" ht="19.5" customHeight="1" x14ac:dyDescent="0.25">
      <c r="B22" s="29" t="s">
        <v>3</v>
      </c>
      <c r="C22" s="19" t="s">
        <v>26</v>
      </c>
      <c r="D22" s="14"/>
      <c r="E22" s="17"/>
    </row>
    <row r="23" spans="2:9" customFormat="1" ht="19.5" customHeight="1" x14ac:dyDescent="0.25">
      <c r="B23" s="30" t="s">
        <v>1</v>
      </c>
      <c r="C23" s="19" t="s">
        <v>28</v>
      </c>
      <c r="D23" s="14"/>
      <c r="E23" s="17"/>
    </row>
    <row r="24" spans="2:9" customFormat="1" ht="19.5" customHeight="1" x14ac:dyDescent="0.25">
      <c r="B24" s="17"/>
      <c r="C24" s="17"/>
      <c r="D24" s="14"/>
      <c r="E24" s="17"/>
    </row>
    <row r="25" spans="2:9" customFormat="1" ht="19.5" customHeight="1" x14ac:dyDescent="0.25">
      <c r="B25" s="14"/>
      <c r="C25" s="15" t="s">
        <v>24</v>
      </c>
      <c r="D25" s="14"/>
      <c r="E25" s="17"/>
    </row>
    <row r="26" spans="2:9" customFormat="1" ht="19.5" customHeight="1" x14ac:dyDescent="0.25">
      <c r="B26" s="25">
        <v>1</v>
      </c>
      <c r="C26" s="19" t="s">
        <v>39</v>
      </c>
      <c r="D26" s="14"/>
      <c r="E26" s="17"/>
    </row>
    <row r="27" spans="2:9" customFormat="1" ht="19.5" customHeight="1" x14ac:dyDescent="0.25">
      <c r="B27" s="25">
        <v>2</v>
      </c>
      <c r="C27" s="19" t="s">
        <v>40</v>
      </c>
      <c r="D27" s="14"/>
      <c r="E27" s="17"/>
    </row>
    <row r="28" spans="2:9" customFormat="1" ht="19.5" customHeight="1" x14ac:dyDescent="0.25">
      <c r="B28" s="25">
        <v>3</v>
      </c>
      <c r="C28" s="19" t="s">
        <v>43</v>
      </c>
      <c r="D28" s="14"/>
      <c r="E28" s="17"/>
    </row>
    <row r="29" spans="2:9" customFormat="1" ht="19.5" customHeight="1" x14ac:dyDescent="0.25">
      <c r="B29" s="25">
        <v>4</v>
      </c>
      <c r="C29" s="19" t="s">
        <v>29</v>
      </c>
      <c r="D29" s="14"/>
      <c r="E29" s="17"/>
    </row>
    <row r="30" spans="2:9" customFormat="1" ht="19.5" customHeight="1" x14ac:dyDescent="0.25">
      <c r="B30" s="25">
        <v>5</v>
      </c>
      <c r="C30" s="19" t="s">
        <v>41</v>
      </c>
      <c r="D30" s="14"/>
      <c r="E30" s="17"/>
    </row>
    <row r="31" spans="2:9" customFormat="1" ht="19.5" customHeight="1" x14ac:dyDescent="0.25">
      <c r="B31" s="25">
        <v>6</v>
      </c>
      <c r="C31" s="17" t="s">
        <v>42</v>
      </c>
      <c r="D31" s="14"/>
      <c r="E31" s="17"/>
    </row>
    <row r="32" spans="2:9" customFormat="1" ht="19.5" customHeight="1" x14ac:dyDescent="0.25">
      <c r="B32" s="25">
        <v>7</v>
      </c>
      <c r="C32" s="19" t="s">
        <v>30</v>
      </c>
      <c r="D32" s="14"/>
      <c r="E32" s="17"/>
    </row>
    <row r="33" spans="2:5" customFormat="1" ht="19.5" customHeight="1" x14ac:dyDescent="0.25">
      <c r="B33" s="25">
        <v>8</v>
      </c>
      <c r="C33" s="19" t="s">
        <v>31</v>
      </c>
      <c r="D33" s="14"/>
      <c r="E33" s="17"/>
    </row>
    <row r="34" spans="2:5" customFormat="1" ht="19.5" customHeight="1" x14ac:dyDescent="0.25">
      <c r="B34" s="18"/>
      <c r="C34" s="19"/>
      <c r="D34" s="14"/>
      <c r="E34" s="17"/>
    </row>
    <row r="35" spans="2:5" customFormat="1" ht="19.5" customHeight="1" x14ac:dyDescent="0.25">
      <c r="B35" s="17"/>
      <c r="C35" s="17"/>
      <c r="D35" s="14"/>
      <c r="E35" s="17"/>
    </row>
    <row r="36" spans="2:5" customFormat="1" ht="19.5" customHeight="1" x14ac:dyDescent="0.25">
      <c r="B36" s="17"/>
      <c r="C36" s="17"/>
      <c r="D36" s="14"/>
      <c r="E36" s="17"/>
    </row>
    <row r="37" spans="2:5" customFormat="1" ht="19.5" customHeight="1" x14ac:dyDescent="0.25">
      <c r="B37" s="17"/>
      <c r="C37" s="17"/>
      <c r="D37" s="14"/>
      <c r="E37" s="17"/>
    </row>
    <row r="38" spans="2:5" customFormat="1" ht="19.5" customHeight="1" x14ac:dyDescent="0.25">
      <c r="B38" s="17"/>
      <c r="C38" s="17"/>
      <c r="D38" s="14"/>
      <c r="E38" s="17"/>
    </row>
    <row r="39" spans="2:5" customFormat="1" ht="12" customHeight="1" x14ac:dyDescent="0.25">
      <c r="B39" s="17"/>
      <c r="C39" s="17"/>
      <c r="D39" s="14"/>
      <c r="E39" s="17"/>
    </row>
    <row r="40" spans="2:5" customFormat="1" ht="12" customHeight="1" x14ac:dyDescent="0.25">
      <c r="B40" s="17"/>
      <c r="C40" s="17"/>
      <c r="D40" s="14"/>
      <c r="E40" s="17"/>
    </row>
    <row r="41" spans="2:5" customFormat="1" ht="12" customHeight="1" x14ac:dyDescent="0.25">
      <c r="B41" s="17"/>
      <c r="C41" s="17"/>
      <c r="D41" s="14"/>
      <c r="E41" s="17"/>
    </row>
    <row r="42" spans="2:5" customFormat="1" ht="12" customHeight="1" x14ac:dyDescent="0.25">
      <c r="B42" s="17"/>
      <c r="C42" s="17"/>
      <c r="D42" s="14"/>
      <c r="E42" s="17"/>
    </row>
    <row r="43" spans="2:5" customFormat="1" ht="12" customHeight="1" x14ac:dyDescent="0.25">
      <c r="B43" s="17"/>
      <c r="C43" s="17"/>
      <c r="D43" s="14"/>
      <c r="E43" s="17"/>
    </row>
    <row r="44" spans="2:5" customFormat="1" ht="12" customHeight="1" x14ac:dyDescent="0.25">
      <c r="B44" s="17"/>
      <c r="C44" s="17"/>
      <c r="D44" s="14"/>
      <c r="E44" s="17"/>
    </row>
    <row r="45" spans="2:5" customFormat="1" ht="12" customHeight="1" x14ac:dyDescent="0.25">
      <c r="B45" s="17"/>
      <c r="C45" s="17"/>
      <c r="D45" s="14"/>
      <c r="E45" s="17"/>
    </row>
    <row r="46" spans="2:5" customFormat="1" ht="12" customHeight="1" x14ac:dyDescent="0.25">
      <c r="B46" s="17"/>
      <c r="C46" s="17"/>
      <c r="D46" s="14"/>
      <c r="E46" s="17"/>
    </row>
    <row r="47" spans="2:5" customFormat="1" ht="12" customHeight="1" x14ac:dyDescent="0.25">
      <c r="B47" s="17"/>
      <c r="C47" s="17"/>
      <c r="D47" s="14"/>
      <c r="E47" s="17"/>
    </row>
    <row r="48" spans="2:5" customFormat="1" ht="12" customHeight="1" x14ac:dyDescent="0.25">
      <c r="B48" s="17"/>
      <c r="C48" s="17"/>
      <c r="D48" s="14"/>
      <c r="E48" s="17"/>
    </row>
    <row r="49" spans="2:5" customFormat="1" ht="12" customHeight="1" x14ac:dyDescent="0.25">
      <c r="B49" s="17"/>
      <c r="C49" s="17"/>
      <c r="D49" s="14"/>
      <c r="E49" s="17"/>
    </row>
    <row r="50" spans="2:5" customFormat="1" ht="12" customHeight="1" x14ac:dyDescent="0.25">
      <c r="B50" s="17"/>
      <c r="C50" s="17"/>
      <c r="D50" s="14"/>
      <c r="E50" s="17"/>
    </row>
    <row r="51" spans="2:5" customFormat="1" ht="12" customHeight="1" x14ac:dyDescent="0.25">
      <c r="B51" s="17"/>
      <c r="C51" s="17"/>
      <c r="D51" s="14"/>
      <c r="E51" s="17"/>
    </row>
    <row r="52" spans="2:5" customFormat="1" ht="12" customHeight="1" x14ac:dyDescent="0.25">
      <c r="B52" s="17"/>
      <c r="C52" s="17"/>
      <c r="D52" s="14"/>
      <c r="E52" s="17"/>
    </row>
    <row r="53" spans="2:5" customFormat="1" ht="12" customHeight="1" x14ac:dyDescent="0.25">
      <c r="B53" s="17"/>
      <c r="C53" s="17"/>
      <c r="D53" s="14"/>
      <c r="E53" s="17"/>
    </row>
    <row r="54" spans="2:5" customFormat="1" ht="12" customHeight="1" x14ac:dyDescent="0.25">
      <c r="B54" s="17"/>
      <c r="C54" s="17"/>
      <c r="D54" s="14"/>
      <c r="E54" s="17"/>
    </row>
    <row r="55" spans="2:5" customFormat="1" ht="12" customHeight="1" x14ac:dyDescent="0.25">
      <c r="B55" s="17"/>
      <c r="C55" s="17"/>
      <c r="D55" s="14"/>
      <c r="E55" s="17"/>
    </row>
    <row r="56" spans="2:5" customFormat="1" ht="12" customHeight="1" x14ac:dyDescent="0.25">
      <c r="B56" s="17"/>
      <c r="C56" s="17"/>
      <c r="D56" s="14"/>
      <c r="E56" s="17"/>
    </row>
    <row r="57" spans="2:5" customFormat="1" ht="12" customHeight="1" x14ac:dyDescent="0.25">
      <c r="B57" s="17"/>
      <c r="C57" s="17"/>
      <c r="D57" s="14"/>
      <c r="E57" s="17"/>
    </row>
    <row r="58" spans="2:5" customFormat="1" ht="12" customHeight="1" x14ac:dyDescent="0.25">
      <c r="B58" s="17"/>
      <c r="C58" s="17"/>
      <c r="D58" s="14"/>
      <c r="E58" s="17"/>
    </row>
    <row r="59" spans="2:5" customFormat="1" ht="15.75" x14ac:dyDescent="0.25">
      <c r="B59" s="17"/>
      <c r="C59" s="17"/>
      <c r="D59" s="14"/>
      <c r="E59" s="17"/>
    </row>
    <row r="60" spans="2:5" customFormat="1" ht="15.75" x14ac:dyDescent="0.25">
      <c r="B60" s="17"/>
      <c r="C60" s="17"/>
      <c r="D60" s="14"/>
      <c r="E60" s="17"/>
    </row>
  </sheetData>
  <mergeCells count="10">
    <mergeCell ref="D6:K6"/>
    <mergeCell ref="D10:K10"/>
    <mergeCell ref="B2:C5"/>
    <mergeCell ref="E2:G2"/>
    <mergeCell ref="H2:J2"/>
    <mergeCell ref="K2:K4"/>
    <mergeCell ref="D3:D4"/>
    <mergeCell ref="G3:G4"/>
    <mergeCell ref="H3:I3"/>
    <mergeCell ref="J3:J4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62" orientation="landscape" horizontalDpi="300" verticalDpi="300" r:id="rId1"/>
  <headerFooter alignWithMargins="0">
    <oddFooter>&amp;R&amp;P/&amp;N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648B1-569F-4407-9109-05BE5A95A78B}">
  <sheetPr>
    <pageSetUpPr fitToPage="1"/>
  </sheetPr>
  <dimension ref="B1:K60"/>
  <sheetViews>
    <sheetView showGridLines="0" zoomScale="90" zoomScaleNormal="70" workbookViewId="0">
      <selection activeCell="D11" sqref="D11:K13"/>
    </sheetView>
  </sheetViews>
  <sheetFormatPr baseColWidth="10" defaultRowHeight="12.75" x14ac:dyDescent="0.2"/>
  <cols>
    <col min="1" max="1" width="6.28515625" customWidth="1"/>
    <col min="2" max="2" width="5.42578125" customWidth="1"/>
    <col min="3" max="3" width="50.85546875" customWidth="1"/>
    <col min="4" max="4" width="28.42578125" style="1" customWidth="1"/>
    <col min="5" max="6" width="28.42578125" customWidth="1"/>
    <col min="7" max="7" width="28.42578125" style="1" customWidth="1"/>
    <col min="8" max="9" width="28.42578125" customWidth="1"/>
    <col min="10" max="11" width="28.42578125" style="1" customWidth="1"/>
  </cols>
  <sheetData>
    <row r="1" spans="2:11" s="7" customFormat="1" ht="15.75" customHeight="1" x14ac:dyDescent="0.2">
      <c r="C1" s="12"/>
      <c r="D1" s="13"/>
      <c r="E1" s="11"/>
      <c r="F1" s="12"/>
      <c r="G1" s="10"/>
      <c r="H1" s="11"/>
      <c r="I1" s="11"/>
      <c r="J1" s="10"/>
      <c r="K1" s="9"/>
    </row>
    <row r="2" spans="2:11" s="7" customFormat="1" ht="34.5" customHeight="1" x14ac:dyDescent="0.2">
      <c r="B2" s="58" t="s">
        <v>56</v>
      </c>
      <c r="C2" s="59"/>
      <c r="D2" s="34" t="s">
        <v>19</v>
      </c>
      <c r="E2" s="64" t="s">
        <v>33</v>
      </c>
      <c r="F2" s="64"/>
      <c r="G2" s="65"/>
      <c r="H2" s="64" t="s">
        <v>34</v>
      </c>
      <c r="I2" s="64"/>
      <c r="J2" s="65"/>
      <c r="K2" s="66" t="s">
        <v>18</v>
      </c>
    </row>
    <row r="3" spans="2:11" s="7" customFormat="1" ht="30" customHeight="1" x14ac:dyDescent="0.2">
      <c r="B3" s="60"/>
      <c r="C3" s="61"/>
      <c r="D3" s="69" t="s">
        <v>32</v>
      </c>
      <c r="E3" s="8" t="s">
        <v>17</v>
      </c>
      <c r="F3" s="8" t="s">
        <v>16</v>
      </c>
      <c r="G3" s="66" t="s">
        <v>15</v>
      </c>
      <c r="H3" s="71"/>
      <c r="I3" s="72"/>
      <c r="J3" s="66" t="s">
        <v>14</v>
      </c>
      <c r="K3" s="67"/>
    </row>
    <row r="4" spans="2:11" s="7" customFormat="1" ht="30" customHeight="1" x14ac:dyDescent="0.2">
      <c r="B4" s="60"/>
      <c r="C4" s="61"/>
      <c r="D4" s="70"/>
      <c r="E4" s="35" t="s">
        <v>35</v>
      </c>
      <c r="F4" s="23" t="s">
        <v>36</v>
      </c>
      <c r="G4" s="68"/>
      <c r="H4" s="22" t="s">
        <v>37</v>
      </c>
      <c r="I4" s="24" t="s">
        <v>38</v>
      </c>
      <c r="J4" s="68"/>
      <c r="K4" s="68"/>
    </row>
    <row r="5" spans="2:11" s="21" customFormat="1" ht="13.5" customHeight="1" x14ac:dyDescent="0.2">
      <c r="B5" s="62"/>
      <c r="C5" s="63"/>
      <c r="D5" s="20">
        <v>1</v>
      </c>
      <c r="E5" s="20">
        <v>2</v>
      </c>
      <c r="F5" s="20">
        <v>3</v>
      </c>
      <c r="G5" s="20">
        <v>4</v>
      </c>
      <c r="H5" s="20">
        <v>5</v>
      </c>
      <c r="I5" s="20">
        <v>6</v>
      </c>
      <c r="J5" s="20">
        <v>7</v>
      </c>
      <c r="K5" s="20">
        <v>8</v>
      </c>
    </row>
    <row r="6" spans="2:11" s="4" customFormat="1" ht="39" customHeight="1" x14ac:dyDescent="0.2">
      <c r="B6" s="26">
        <v>1</v>
      </c>
      <c r="C6" s="6" t="s">
        <v>13</v>
      </c>
      <c r="D6" s="56"/>
      <c r="E6" s="56"/>
      <c r="F6" s="56"/>
      <c r="G6" s="56"/>
      <c r="H6" s="56"/>
      <c r="I6" s="56"/>
      <c r="J6" s="56"/>
      <c r="K6" s="57"/>
    </row>
    <row r="7" spans="2:11" s="4" customFormat="1" ht="39" customHeight="1" x14ac:dyDescent="0.2">
      <c r="B7" s="26" t="s">
        <v>12</v>
      </c>
      <c r="C7" s="5" t="s">
        <v>11</v>
      </c>
      <c r="D7" s="37">
        <v>0</v>
      </c>
      <c r="E7" s="38">
        <v>0</v>
      </c>
      <c r="F7" s="38">
        <f>'[8]cpt rglt ARKEA'!L1</f>
        <v>2004702.16</v>
      </c>
      <c r="G7" s="39">
        <f>SUM(E7:F7)</f>
        <v>2004702.16</v>
      </c>
      <c r="H7" s="38">
        <v>0</v>
      </c>
      <c r="I7" s="40">
        <f>[8]CREMBA_Data_decodee!BW3+'[8]cpt rglt ARKEA'!L2</f>
        <v>2501801.4799997611</v>
      </c>
      <c r="J7" s="39">
        <f>SUM(H7:I7)</f>
        <v>2501801.4799997611</v>
      </c>
      <c r="K7" s="39">
        <f>D7+G7+J7</f>
        <v>4506503.6399997612</v>
      </c>
    </row>
    <row r="8" spans="2:11" s="4" customFormat="1" ht="38.25" customHeight="1" x14ac:dyDescent="0.2">
      <c r="B8" s="27" t="s">
        <v>10</v>
      </c>
      <c r="C8" s="5" t="s">
        <v>9</v>
      </c>
      <c r="D8" s="37">
        <v>0</v>
      </c>
      <c r="E8" s="37">
        <v>0</v>
      </c>
      <c r="F8" s="38">
        <v>0</v>
      </c>
      <c r="G8" s="39">
        <f>SUM(E8:F8)</f>
        <v>0</v>
      </c>
      <c r="H8" s="38">
        <v>0</v>
      </c>
      <c r="I8" s="38">
        <v>0</v>
      </c>
      <c r="J8" s="39">
        <f>SUM(H8:I8)</f>
        <v>0</v>
      </c>
      <c r="K8" s="39">
        <f>D8+G8+J8</f>
        <v>0</v>
      </c>
    </row>
    <row r="9" spans="2:11" s="2" customFormat="1" ht="38.25" customHeight="1" x14ac:dyDescent="0.2">
      <c r="B9" s="28" t="s">
        <v>8</v>
      </c>
      <c r="C9" s="3" t="s">
        <v>7</v>
      </c>
      <c r="D9" s="39">
        <f>SUM(D7:D8)</f>
        <v>0</v>
      </c>
      <c r="E9" s="39">
        <v>0</v>
      </c>
      <c r="F9" s="39">
        <f t="shared" ref="F9:K9" si="0">SUM(F7:F8)</f>
        <v>2004702.16</v>
      </c>
      <c r="G9" s="39">
        <f t="shared" si="0"/>
        <v>2004702.16</v>
      </c>
      <c r="H9" s="39">
        <f t="shared" si="0"/>
        <v>0</v>
      </c>
      <c r="I9" s="39">
        <f t="shared" si="0"/>
        <v>2501801.4799997611</v>
      </c>
      <c r="J9" s="39">
        <f t="shared" si="0"/>
        <v>2501801.4799997611</v>
      </c>
      <c r="K9" s="39">
        <f t="shared" si="0"/>
        <v>4506503.6399997612</v>
      </c>
    </row>
    <row r="10" spans="2:11" s="4" customFormat="1" ht="39" customHeight="1" x14ac:dyDescent="0.2">
      <c r="B10" s="26">
        <v>2</v>
      </c>
      <c r="C10" s="6" t="s">
        <v>6</v>
      </c>
      <c r="D10" s="56"/>
      <c r="E10" s="56"/>
      <c r="F10" s="56"/>
      <c r="G10" s="56"/>
      <c r="H10" s="56"/>
      <c r="I10" s="56"/>
      <c r="J10" s="56"/>
      <c r="K10" s="57"/>
    </row>
    <row r="11" spans="2:11" s="4" customFormat="1" ht="39" customHeight="1" x14ac:dyDescent="0.2">
      <c r="B11" s="26" t="s">
        <v>5</v>
      </c>
      <c r="C11" s="5" t="s">
        <v>4</v>
      </c>
      <c r="D11" s="37">
        <v>0</v>
      </c>
      <c r="E11" s="38">
        <v>0</v>
      </c>
      <c r="F11" s="38">
        <f>'[8]cpt rglt ARKEA'!I1</f>
        <v>22</v>
      </c>
      <c r="G11" s="39">
        <f>SUM(E11:F11)</f>
        <v>22</v>
      </c>
      <c r="H11" s="38">
        <v>0</v>
      </c>
      <c r="I11" s="38">
        <f>[8]CREMBA_Data_decodee!CD2+'[8]cpt rglt ARKEA'!I2</f>
        <v>62319</v>
      </c>
      <c r="J11" s="39">
        <f>SUM(H11:I11)</f>
        <v>62319</v>
      </c>
      <c r="K11" s="39">
        <f>D11+G11+J11</f>
        <v>62341</v>
      </c>
    </row>
    <row r="12" spans="2:11" s="4" customFormat="1" ht="38.25" customHeight="1" x14ac:dyDescent="0.2">
      <c r="B12" s="27" t="s">
        <v>3</v>
      </c>
      <c r="C12" s="5" t="s">
        <v>2</v>
      </c>
      <c r="D12" s="37">
        <v>0</v>
      </c>
      <c r="E12" s="37">
        <v>0</v>
      </c>
      <c r="F12" s="38">
        <v>0</v>
      </c>
      <c r="G12" s="39">
        <f>SUM(E12:F12)</f>
        <v>0</v>
      </c>
      <c r="H12" s="38">
        <v>0</v>
      </c>
      <c r="I12" s="38">
        <v>0</v>
      </c>
      <c r="J12" s="39">
        <f>SUM(H12:I12)</f>
        <v>0</v>
      </c>
      <c r="K12" s="39">
        <f>D12+G12+J12</f>
        <v>0</v>
      </c>
    </row>
    <row r="13" spans="2:11" s="2" customFormat="1" ht="38.25" customHeight="1" x14ac:dyDescent="0.2">
      <c r="B13" s="28" t="s">
        <v>1</v>
      </c>
      <c r="C13" s="3" t="s">
        <v>0</v>
      </c>
      <c r="D13" s="39">
        <f t="shared" ref="D13:K13" si="1">SUM(D11:D12)</f>
        <v>0</v>
      </c>
      <c r="E13" s="39">
        <f t="shared" si="1"/>
        <v>0</v>
      </c>
      <c r="F13" s="39">
        <f t="shared" si="1"/>
        <v>22</v>
      </c>
      <c r="G13" s="39">
        <f t="shared" si="1"/>
        <v>22</v>
      </c>
      <c r="H13" s="39">
        <f t="shared" si="1"/>
        <v>0</v>
      </c>
      <c r="I13" s="39">
        <f t="shared" si="1"/>
        <v>62319</v>
      </c>
      <c r="J13" s="39">
        <f t="shared" si="1"/>
        <v>62319</v>
      </c>
      <c r="K13" s="39">
        <f t="shared" si="1"/>
        <v>62341</v>
      </c>
    </row>
    <row r="15" spans="2:11" ht="30" customHeight="1" x14ac:dyDescent="0.25">
      <c r="B15" s="16"/>
      <c r="C15" s="15" t="s">
        <v>23</v>
      </c>
      <c r="D15" s="14"/>
      <c r="E15" s="17"/>
      <c r="F15" t="s">
        <v>44</v>
      </c>
      <c r="I15" t="s">
        <v>45</v>
      </c>
    </row>
    <row r="16" spans="2:11" ht="19.5" customHeight="1" x14ac:dyDescent="0.25">
      <c r="B16" s="29">
        <v>1</v>
      </c>
      <c r="C16" s="19" t="s">
        <v>22</v>
      </c>
      <c r="D16" s="14"/>
      <c r="E16" s="17"/>
      <c r="I16" t="s">
        <v>47</v>
      </c>
    </row>
    <row r="17" spans="2:9" customFormat="1" ht="19.5" customHeight="1" x14ac:dyDescent="0.25">
      <c r="B17" s="29" t="s">
        <v>12</v>
      </c>
      <c r="C17" s="19" t="s">
        <v>20</v>
      </c>
      <c r="D17" s="14"/>
      <c r="E17" s="17"/>
      <c r="I17" t="s">
        <v>46</v>
      </c>
    </row>
    <row r="18" spans="2:9" customFormat="1" ht="19.5" customHeight="1" x14ac:dyDescent="0.25">
      <c r="B18" s="29" t="s">
        <v>10</v>
      </c>
      <c r="C18" s="19" t="s">
        <v>21</v>
      </c>
      <c r="D18" s="14"/>
      <c r="E18" s="17"/>
      <c r="F18" s="33"/>
      <c r="I18" t="s">
        <v>48</v>
      </c>
    </row>
    <row r="19" spans="2:9" customFormat="1" ht="19.5" customHeight="1" x14ac:dyDescent="0.25">
      <c r="B19" s="30" t="s">
        <v>8</v>
      </c>
      <c r="C19" s="19" t="s">
        <v>27</v>
      </c>
      <c r="D19" s="14"/>
      <c r="E19" s="17"/>
    </row>
    <row r="20" spans="2:9" customFormat="1" ht="19.5" customHeight="1" x14ac:dyDescent="0.25">
      <c r="B20" s="29">
        <v>2</v>
      </c>
      <c r="C20" s="19" t="s">
        <v>22</v>
      </c>
      <c r="D20" s="14"/>
      <c r="E20" s="17"/>
    </row>
    <row r="21" spans="2:9" customFormat="1" ht="19.5" customHeight="1" x14ac:dyDescent="0.25">
      <c r="B21" s="29" t="s">
        <v>5</v>
      </c>
      <c r="C21" s="19" t="s">
        <v>25</v>
      </c>
      <c r="D21" s="14"/>
      <c r="E21" s="17"/>
    </row>
    <row r="22" spans="2:9" customFormat="1" ht="19.5" customHeight="1" x14ac:dyDescent="0.25">
      <c r="B22" s="29" t="s">
        <v>3</v>
      </c>
      <c r="C22" s="19" t="s">
        <v>26</v>
      </c>
      <c r="D22" s="14"/>
      <c r="E22" s="17"/>
    </row>
    <row r="23" spans="2:9" customFormat="1" ht="19.5" customHeight="1" x14ac:dyDescent="0.25">
      <c r="B23" s="30" t="s">
        <v>1</v>
      </c>
      <c r="C23" s="19" t="s">
        <v>28</v>
      </c>
      <c r="D23" s="14"/>
      <c r="E23" s="17"/>
    </row>
    <row r="24" spans="2:9" customFormat="1" ht="19.5" customHeight="1" x14ac:dyDescent="0.25">
      <c r="B24" s="17"/>
      <c r="C24" s="17"/>
      <c r="D24" s="14"/>
      <c r="E24" s="17"/>
    </row>
    <row r="25" spans="2:9" customFormat="1" ht="19.5" customHeight="1" x14ac:dyDescent="0.25">
      <c r="B25" s="14"/>
      <c r="C25" s="15" t="s">
        <v>24</v>
      </c>
      <c r="D25" s="14"/>
      <c r="E25" s="17"/>
    </row>
    <row r="26" spans="2:9" customFormat="1" ht="19.5" customHeight="1" x14ac:dyDescent="0.25">
      <c r="B26" s="25">
        <v>1</v>
      </c>
      <c r="C26" s="19" t="s">
        <v>39</v>
      </c>
      <c r="D26" s="14"/>
      <c r="E26" s="17"/>
    </row>
    <row r="27" spans="2:9" customFormat="1" ht="19.5" customHeight="1" x14ac:dyDescent="0.25">
      <c r="B27" s="25">
        <v>2</v>
      </c>
      <c r="C27" s="19" t="s">
        <v>40</v>
      </c>
      <c r="D27" s="14"/>
      <c r="E27" s="17"/>
    </row>
    <row r="28" spans="2:9" customFormat="1" ht="19.5" customHeight="1" x14ac:dyDescent="0.25">
      <c r="B28" s="25">
        <v>3</v>
      </c>
      <c r="C28" s="19" t="s">
        <v>43</v>
      </c>
      <c r="D28" s="14"/>
      <c r="E28" s="17"/>
    </row>
    <row r="29" spans="2:9" customFormat="1" ht="19.5" customHeight="1" x14ac:dyDescent="0.25">
      <c r="B29" s="25">
        <v>4</v>
      </c>
      <c r="C29" s="19" t="s">
        <v>29</v>
      </c>
      <c r="D29" s="14"/>
      <c r="E29" s="17"/>
    </row>
    <row r="30" spans="2:9" customFormat="1" ht="19.5" customHeight="1" x14ac:dyDescent="0.25">
      <c r="B30" s="25">
        <v>5</v>
      </c>
      <c r="C30" s="19" t="s">
        <v>41</v>
      </c>
      <c r="D30" s="14"/>
      <c r="E30" s="17"/>
    </row>
    <row r="31" spans="2:9" customFormat="1" ht="19.5" customHeight="1" x14ac:dyDescent="0.25">
      <c r="B31" s="25">
        <v>6</v>
      </c>
      <c r="C31" s="17" t="s">
        <v>42</v>
      </c>
      <c r="D31" s="14"/>
      <c r="E31" s="17"/>
    </row>
    <row r="32" spans="2:9" customFormat="1" ht="19.5" customHeight="1" x14ac:dyDescent="0.25">
      <c r="B32" s="25">
        <v>7</v>
      </c>
      <c r="C32" s="19" t="s">
        <v>30</v>
      </c>
      <c r="D32" s="14"/>
      <c r="E32" s="17"/>
    </row>
    <row r="33" spans="2:5" customFormat="1" ht="19.5" customHeight="1" x14ac:dyDescent="0.25">
      <c r="B33" s="25">
        <v>8</v>
      </c>
      <c r="C33" s="19" t="s">
        <v>31</v>
      </c>
      <c r="D33" s="14"/>
      <c r="E33" s="17"/>
    </row>
    <row r="34" spans="2:5" customFormat="1" ht="19.5" customHeight="1" x14ac:dyDescent="0.25">
      <c r="B34" s="18"/>
      <c r="C34" s="19"/>
      <c r="D34" s="14"/>
      <c r="E34" s="17"/>
    </row>
    <row r="35" spans="2:5" customFormat="1" ht="19.5" customHeight="1" x14ac:dyDescent="0.25">
      <c r="B35" s="17"/>
      <c r="C35" s="17"/>
      <c r="D35" s="14"/>
      <c r="E35" s="17"/>
    </row>
    <row r="36" spans="2:5" customFormat="1" ht="19.5" customHeight="1" x14ac:dyDescent="0.25">
      <c r="B36" s="17"/>
      <c r="C36" s="17"/>
      <c r="D36" s="14"/>
      <c r="E36" s="17"/>
    </row>
    <row r="37" spans="2:5" customFormat="1" ht="19.5" customHeight="1" x14ac:dyDescent="0.25">
      <c r="B37" s="17"/>
      <c r="C37" s="17"/>
      <c r="D37" s="14"/>
      <c r="E37" s="17"/>
    </row>
    <row r="38" spans="2:5" customFormat="1" ht="19.5" customHeight="1" x14ac:dyDescent="0.25">
      <c r="B38" s="17"/>
      <c r="C38" s="17"/>
      <c r="D38" s="14"/>
      <c r="E38" s="17"/>
    </row>
    <row r="39" spans="2:5" customFormat="1" ht="12" customHeight="1" x14ac:dyDescent="0.25">
      <c r="B39" s="17"/>
      <c r="C39" s="17"/>
      <c r="D39" s="14"/>
      <c r="E39" s="17"/>
    </row>
    <row r="40" spans="2:5" customFormat="1" ht="12" customHeight="1" x14ac:dyDescent="0.25">
      <c r="B40" s="17"/>
      <c r="C40" s="17"/>
      <c r="D40" s="14"/>
      <c r="E40" s="17"/>
    </row>
    <row r="41" spans="2:5" customFormat="1" ht="12" customHeight="1" x14ac:dyDescent="0.25">
      <c r="B41" s="17"/>
      <c r="C41" s="17"/>
      <c r="D41" s="14"/>
      <c r="E41" s="17"/>
    </row>
    <row r="42" spans="2:5" customFormat="1" ht="12" customHeight="1" x14ac:dyDescent="0.25">
      <c r="B42" s="17"/>
      <c r="C42" s="17"/>
      <c r="D42" s="14"/>
      <c r="E42" s="17"/>
    </row>
    <row r="43" spans="2:5" customFormat="1" ht="12" customHeight="1" x14ac:dyDescent="0.25">
      <c r="B43" s="17"/>
      <c r="C43" s="17"/>
      <c r="D43" s="14"/>
      <c r="E43" s="17"/>
    </row>
    <row r="44" spans="2:5" customFormat="1" ht="12" customHeight="1" x14ac:dyDescent="0.25">
      <c r="B44" s="17"/>
      <c r="C44" s="17"/>
      <c r="D44" s="14"/>
      <c r="E44" s="17"/>
    </row>
    <row r="45" spans="2:5" customFormat="1" ht="12" customHeight="1" x14ac:dyDescent="0.25">
      <c r="B45" s="17"/>
      <c r="C45" s="17"/>
      <c r="D45" s="14"/>
      <c r="E45" s="17"/>
    </row>
    <row r="46" spans="2:5" customFormat="1" ht="12" customHeight="1" x14ac:dyDescent="0.25">
      <c r="B46" s="17"/>
      <c r="C46" s="17"/>
      <c r="D46" s="14"/>
      <c r="E46" s="17"/>
    </row>
    <row r="47" spans="2:5" customFormat="1" ht="12" customHeight="1" x14ac:dyDescent="0.25">
      <c r="B47" s="17"/>
      <c r="C47" s="17"/>
      <c r="D47" s="14"/>
      <c r="E47" s="17"/>
    </row>
    <row r="48" spans="2:5" customFormat="1" ht="12" customHeight="1" x14ac:dyDescent="0.25">
      <c r="B48" s="17"/>
      <c r="C48" s="17"/>
      <c r="D48" s="14"/>
      <c r="E48" s="17"/>
    </row>
    <row r="49" spans="2:5" customFormat="1" ht="12" customHeight="1" x14ac:dyDescent="0.25">
      <c r="B49" s="17"/>
      <c r="C49" s="17"/>
      <c r="D49" s="14"/>
      <c r="E49" s="17"/>
    </row>
    <row r="50" spans="2:5" customFormat="1" ht="12" customHeight="1" x14ac:dyDescent="0.25">
      <c r="B50" s="17"/>
      <c r="C50" s="17"/>
      <c r="D50" s="14"/>
      <c r="E50" s="17"/>
    </row>
    <row r="51" spans="2:5" customFormat="1" ht="12" customHeight="1" x14ac:dyDescent="0.25">
      <c r="B51" s="17"/>
      <c r="C51" s="17"/>
      <c r="D51" s="14"/>
      <c r="E51" s="17"/>
    </row>
    <row r="52" spans="2:5" customFormat="1" ht="12" customHeight="1" x14ac:dyDescent="0.25">
      <c r="B52" s="17"/>
      <c r="C52" s="17"/>
      <c r="D52" s="14"/>
      <c r="E52" s="17"/>
    </row>
    <row r="53" spans="2:5" customFormat="1" ht="12" customHeight="1" x14ac:dyDescent="0.25">
      <c r="B53" s="17"/>
      <c r="C53" s="17"/>
      <c r="D53" s="14"/>
      <c r="E53" s="17"/>
    </row>
    <row r="54" spans="2:5" customFormat="1" ht="12" customHeight="1" x14ac:dyDescent="0.25">
      <c r="B54" s="17"/>
      <c r="C54" s="17"/>
      <c r="D54" s="14"/>
      <c r="E54" s="17"/>
    </row>
    <row r="55" spans="2:5" customFormat="1" ht="12" customHeight="1" x14ac:dyDescent="0.25">
      <c r="B55" s="17"/>
      <c r="C55" s="17"/>
      <c r="D55" s="14"/>
      <c r="E55" s="17"/>
    </row>
    <row r="56" spans="2:5" customFormat="1" ht="12" customHeight="1" x14ac:dyDescent="0.25">
      <c r="B56" s="17"/>
      <c r="C56" s="17"/>
      <c r="D56" s="14"/>
      <c r="E56" s="17"/>
    </row>
    <row r="57" spans="2:5" customFormat="1" ht="12" customHeight="1" x14ac:dyDescent="0.25">
      <c r="B57" s="17"/>
      <c r="C57" s="17"/>
      <c r="D57" s="14"/>
      <c r="E57" s="17"/>
    </row>
    <row r="58" spans="2:5" customFormat="1" ht="12" customHeight="1" x14ac:dyDescent="0.25">
      <c r="B58" s="17"/>
      <c r="C58" s="17"/>
      <c r="D58" s="14"/>
      <c r="E58" s="17"/>
    </row>
    <row r="59" spans="2:5" customFormat="1" ht="15.75" x14ac:dyDescent="0.25">
      <c r="B59" s="17"/>
      <c r="C59" s="17"/>
      <c r="D59" s="14"/>
      <c r="E59" s="17"/>
    </row>
    <row r="60" spans="2:5" customFormat="1" ht="15.75" x14ac:dyDescent="0.25">
      <c r="B60" s="17"/>
      <c r="C60" s="17"/>
      <c r="D60" s="14"/>
      <c r="E60" s="17"/>
    </row>
  </sheetData>
  <mergeCells count="10">
    <mergeCell ref="D6:K6"/>
    <mergeCell ref="D10:K10"/>
    <mergeCell ref="B2:C5"/>
    <mergeCell ref="E2:G2"/>
    <mergeCell ref="H2:J2"/>
    <mergeCell ref="K2:K4"/>
    <mergeCell ref="D3:D4"/>
    <mergeCell ref="G3:G4"/>
    <mergeCell ref="H3:I3"/>
    <mergeCell ref="J3:J4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62" orientation="landscape" horizontalDpi="300" verticalDpi="300" r:id="rId1"/>
  <headerFooter alignWithMargins="0">
    <oddFooter>&amp;R&amp;P/&amp;N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6E091-7A59-48E1-BD55-6139A18688F6}">
  <sheetPr>
    <pageSetUpPr fitToPage="1"/>
  </sheetPr>
  <dimension ref="B1:K60"/>
  <sheetViews>
    <sheetView showGridLines="0" zoomScale="70" zoomScaleNormal="70" workbookViewId="0">
      <selection activeCell="F23" sqref="F23"/>
    </sheetView>
  </sheetViews>
  <sheetFormatPr baseColWidth="10" defaultRowHeight="12.75" x14ac:dyDescent="0.2"/>
  <cols>
    <col min="1" max="1" width="6.28515625" customWidth="1"/>
    <col min="2" max="2" width="5.42578125" customWidth="1"/>
    <col min="3" max="3" width="50.85546875" customWidth="1"/>
    <col min="4" max="4" width="28.42578125" style="1" customWidth="1"/>
    <col min="5" max="6" width="28.42578125" customWidth="1"/>
    <col min="7" max="7" width="28.42578125" style="1" customWidth="1"/>
    <col min="8" max="9" width="28.42578125" customWidth="1"/>
    <col min="10" max="11" width="28.42578125" style="1" customWidth="1"/>
  </cols>
  <sheetData>
    <row r="1" spans="2:11" s="7" customFormat="1" ht="15.75" customHeight="1" x14ac:dyDescent="0.2">
      <c r="C1" s="12"/>
      <c r="D1" s="13"/>
      <c r="E1" s="11"/>
      <c r="F1" s="12"/>
      <c r="G1" s="10"/>
      <c r="H1" s="11"/>
      <c r="I1" s="11"/>
      <c r="J1" s="10"/>
      <c r="K1" s="9"/>
    </row>
    <row r="2" spans="2:11" s="7" customFormat="1" ht="34.5" customHeight="1" x14ac:dyDescent="0.2">
      <c r="B2" s="58" t="s">
        <v>57</v>
      </c>
      <c r="C2" s="59"/>
      <c r="D2" s="34" t="s">
        <v>19</v>
      </c>
      <c r="E2" s="64" t="s">
        <v>33</v>
      </c>
      <c r="F2" s="64"/>
      <c r="G2" s="65"/>
      <c r="H2" s="64" t="s">
        <v>34</v>
      </c>
      <c r="I2" s="64"/>
      <c r="J2" s="65"/>
      <c r="K2" s="66" t="s">
        <v>18</v>
      </c>
    </row>
    <row r="3" spans="2:11" s="7" customFormat="1" ht="30" customHeight="1" x14ac:dyDescent="0.2">
      <c r="B3" s="60"/>
      <c r="C3" s="61"/>
      <c r="D3" s="69" t="s">
        <v>32</v>
      </c>
      <c r="E3" s="8" t="s">
        <v>17</v>
      </c>
      <c r="F3" s="8" t="s">
        <v>16</v>
      </c>
      <c r="G3" s="66" t="s">
        <v>15</v>
      </c>
      <c r="H3" s="71"/>
      <c r="I3" s="72"/>
      <c r="J3" s="66" t="s">
        <v>14</v>
      </c>
      <c r="K3" s="67"/>
    </row>
    <row r="4" spans="2:11" s="7" customFormat="1" ht="30" customHeight="1" x14ac:dyDescent="0.2">
      <c r="B4" s="60"/>
      <c r="C4" s="61"/>
      <c r="D4" s="70"/>
      <c r="E4" s="35" t="s">
        <v>35</v>
      </c>
      <c r="F4" s="23" t="s">
        <v>36</v>
      </c>
      <c r="G4" s="68"/>
      <c r="H4" s="22" t="s">
        <v>37</v>
      </c>
      <c r="I4" s="24" t="s">
        <v>38</v>
      </c>
      <c r="J4" s="68"/>
      <c r="K4" s="68"/>
    </row>
    <row r="5" spans="2:11" s="21" customFormat="1" ht="13.5" customHeight="1" x14ac:dyDescent="0.2">
      <c r="B5" s="62"/>
      <c r="C5" s="63"/>
      <c r="D5" s="20">
        <v>1</v>
      </c>
      <c r="E5" s="20">
        <v>2</v>
      </c>
      <c r="F5" s="20">
        <v>3</v>
      </c>
      <c r="G5" s="20">
        <v>4</v>
      </c>
      <c r="H5" s="20">
        <v>5</v>
      </c>
      <c r="I5" s="20">
        <v>6</v>
      </c>
      <c r="J5" s="20">
        <v>7</v>
      </c>
      <c r="K5" s="20">
        <v>8</v>
      </c>
    </row>
    <row r="6" spans="2:11" s="4" customFormat="1" ht="39" customHeight="1" x14ac:dyDescent="0.2">
      <c r="B6" s="26">
        <v>1</v>
      </c>
      <c r="C6" s="6" t="s">
        <v>13</v>
      </c>
      <c r="D6" s="56"/>
      <c r="E6" s="56"/>
      <c r="F6" s="56"/>
      <c r="G6" s="56"/>
      <c r="H6" s="56"/>
      <c r="I6" s="56"/>
      <c r="J6" s="56"/>
      <c r="K6" s="57"/>
    </row>
    <row r="7" spans="2:11" s="4" customFormat="1" ht="39" customHeight="1" x14ac:dyDescent="0.2">
      <c r="B7" s="26" t="s">
        <v>12</v>
      </c>
      <c r="C7" s="5" t="s">
        <v>11</v>
      </c>
      <c r="D7" s="37">
        <v>0</v>
      </c>
      <c r="E7" s="38">
        <v>0</v>
      </c>
      <c r="F7" s="38">
        <f>'[9]cpt rglt ARKEA'!L1</f>
        <v>5490507.3500000006</v>
      </c>
      <c r="G7" s="39">
        <f>SUM(E7:F7)</f>
        <v>5490507.3500000006</v>
      </c>
      <c r="H7" s="38">
        <v>0</v>
      </c>
      <c r="I7" s="40">
        <f>[9]CREMBA_Data_decodee!BW3+'[9]cpt rglt ARKEA'!L2</f>
        <v>5472449.6099996716</v>
      </c>
      <c r="J7" s="39">
        <f>SUM(H7:I7)</f>
        <v>5472449.6099996716</v>
      </c>
      <c r="K7" s="39">
        <f>D7+G7+J7</f>
        <v>10962956.959999673</v>
      </c>
    </row>
    <row r="8" spans="2:11" s="4" customFormat="1" ht="38.25" customHeight="1" x14ac:dyDescent="0.2">
      <c r="B8" s="27" t="s">
        <v>10</v>
      </c>
      <c r="C8" s="5" t="s">
        <v>9</v>
      </c>
      <c r="D8" s="37">
        <v>0</v>
      </c>
      <c r="E8" s="37">
        <v>0</v>
      </c>
      <c r="F8" s="38">
        <v>0</v>
      </c>
      <c r="G8" s="39">
        <f>SUM(E8:F8)</f>
        <v>0</v>
      </c>
      <c r="H8" s="38">
        <v>0</v>
      </c>
      <c r="I8" s="38">
        <v>0</v>
      </c>
      <c r="J8" s="39">
        <f>SUM(H8:I8)</f>
        <v>0</v>
      </c>
      <c r="K8" s="39">
        <f>D8+G8+J8</f>
        <v>0</v>
      </c>
    </row>
    <row r="9" spans="2:11" s="2" customFormat="1" ht="38.25" customHeight="1" x14ac:dyDescent="0.2">
      <c r="B9" s="28" t="s">
        <v>8</v>
      </c>
      <c r="C9" s="3" t="s">
        <v>7</v>
      </c>
      <c r="D9" s="39">
        <f>SUM(D7:D8)</f>
        <v>0</v>
      </c>
      <c r="E9" s="39">
        <v>0</v>
      </c>
      <c r="F9" s="39">
        <f t="shared" ref="F9:K9" si="0">SUM(F7:F8)</f>
        <v>5490507.3500000006</v>
      </c>
      <c r="G9" s="39">
        <f t="shared" si="0"/>
        <v>5490507.3500000006</v>
      </c>
      <c r="H9" s="39">
        <f t="shared" si="0"/>
        <v>0</v>
      </c>
      <c r="I9" s="39">
        <f t="shared" si="0"/>
        <v>5472449.6099996716</v>
      </c>
      <c r="J9" s="39">
        <f t="shared" si="0"/>
        <v>5472449.6099996716</v>
      </c>
      <c r="K9" s="39">
        <f t="shared" si="0"/>
        <v>10962956.959999673</v>
      </c>
    </row>
    <row r="10" spans="2:11" s="4" customFormat="1" ht="39" customHeight="1" x14ac:dyDescent="0.2">
      <c r="B10" s="26">
        <v>2</v>
      </c>
      <c r="C10" s="6" t="s">
        <v>6</v>
      </c>
      <c r="D10" s="56"/>
      <c r="E10" s="56"/>
      <c r="F10" s="56"/>
      <c r="G10" s="56"/>
      <c r="H10" s="56"/>
      <c r="I10" s="56"/>
      <c r="J10" s="56"/>
      <c r="K10" s="57"/>
    </row>
    <row r="11" spans="2:11" s="4" customFormat="1" ht="39" customHeight="1" x14ac:dyDescent="0.2">
      <c r="B11" s="26" t="s">
        <v>5</v>
      </c>
      <c r="C11" s="5" t="s">
        <v>4</v>
      </c>
      <c r="D11" s="37">
        <v>0</v>
      </c>
      <c r="E11" s="38">
        <v>0</v>
      </c>
      <c r="F11" s="38">
        <f>'[9]cpt rglt ARKEA'!I1</f>
        <v>22</v>
      </c>
      <c r="G11" s="39">
        <f>SUM(E11:F11)</f>
        <v>22</v>
      </c>
      <c r="H11" s="38">
        <v>0</v>
      </c>
      <c r="I11" s="38">
        <f>[9]CREMBA_Data_decodee!CD2+'[9]cpt rglt ARKEA'!I2</f>
        <v>136293</v>
      </c>
      <c r="J11" s="39">
        <f>SUM(H11:I11)</f>
        <v>136293</v>
      </c>
      <c r="K11" s="39">
        <f>D11+G11+J11</f>
        <v>136315</v>
      </c>
    </row>
    <row r="12" spans="2:11" s="4" customFormat="1" ht="38.25" customHeight="1" x14ac:dyDescent="0.2">
      <c r="B12" s="27" t="s">
        <v>3</v>
      </c>
      <c r="C12" s="5" t="s">
        <v>2</v>
      </c>
      <c r="D12" s="37">
        <v>0</v>
      </c>
      <c r="E12" s="37">
        <v>0</v>
      </c>
      <c r="F12" s="38">
        <v>0</v>
      </c>
      <c r="G12" s="39">
        <f>SUM(E12:F12)</f>
        <v>0</v>
      </c>
      <c r="H12" s="38">
        <v>0</v>
      </c>
      <c r="I12" s="38">
        <v>0</v>
      </c>
      <c r="J12" s="39">
        <f>SUM(H12:I12)</f>
        <v>0</v>
      </c>
      <c r="K12" s="39">
        <f>D12+G12+J12</f>
        <v>0</v>
      </c>
    </row>
    <row r="13" spans="2:11" s="2" customFormat="1" ht="38.25" customHeight="1" x14ac:dyDescent="0.2">
      <c r="B13" s="28" t="s">
        <v>1</v>
      </c>
      <c r="C13" s="3" t="s">
        <v>0</v>
      </c>
      <c r="D13" s="39">
        <f t="shared" ref="D13:K13" si="1">SUM(D11:D12)</f>
        <v>0</v>
      </c>
      <c r="E13" s="39">
        <f t="shared" si="1"/>
        <v>0</v>
      </c>
      <c r="F13" s="39">
        <f t="shared" si="1"/>
        <v>22</v>
      </c>
      <c r="G13" s="39">
        <f t="shared" si="1"/>
        <v>22</v>
      </c>
      <c r="H13" s="39">
        <f t="shared" si="1"/>
        <v>0</v>
      </c>
      <c r="I13" s="39">
        <f t="shared" si="1"/>
        <v>136293</v>
      </c>
      <c r="J13" s="39">
        <f t="shared" si="1"/>
        <v>136293</v>
      </c>
      <c r="K13" s="39">
        <f t="shared" si="1"/>
        <v>136315</v>
      </c>
    </row>
    <row r="15" spans="2:11" ht="30" customHeight="1" x14ac:dyDescent="0.25">
      <c r="B15" s="16"/>
      <c r="C15" s="15" t="s">
        <v>23</v>
      </c>
      <c r="D15" s="14"/>
      <c r="E15" s="17"/>
      <c r="F15" t="s">
        <v>44</v>
      </c>
      <c r="I15" t="s">
        <v>45</v>
      </c>
    </row>
    <row r="16" spans="2:11" ht="19.5" customHeight="1" x14ac:dyDescent="0.25">
      <c r="B16" s="29">
        <v>1</v>
      </c>
      <c r="C16" s="19" t="s">
        <v>22</v>
      </c>
      <c r="D16" s="14"/>
      <c r="E16" s="17"/>
      <c r="I16" t="s">
        <v>47</v>
      </c>
    </row>
    <row r="17" spans="2:9" customFormat="1" ht="19.5" customHeight="1" x14ac:dyDescent="0.25">
      <c r="B17" s="29" t="s">
        <v>12</v>
      </c>
      <c r="C17" s="19" t="s">
        <v>20</v>
      </c>
      <c r="D17" s="14"/>
      <c r="E17" s="17"/>
      <c r="I17" t="s">
        <v>46</v>
      </c>
    </row>
    <row r="18" spans="2:9" customFormat="1" ht="19.5" customHeight="1" x14ac:dyDescent="0.25">
      <c r="B18" s="29" t="s">
        <v>10</v>
      </c>
      <c r="C18" s="19" t="s">
        <v>21</v>
      </c>
      <c r="D18" s="14"/>
      <c r="E18" s="17"/>
      <c r="F18" s="33"/>
      <c r="I18" t="s">
        <v>48</v>
      </c>
    </row>
    <row r="19" spans="2:9" customFormat="1" ht="19.5" customHeight="1" x14ac:dyDescent="0.25">
      <c r="B19" s="30" t="s">
        <v>8</v>
      </c>
      <c r="C19" s="19" t="s">
        <v>27</v>
      </c>
      <c r="D19" s="14"/>
      <c r="E19" s="17"/>
    </row>
    <row r="20" spans="2:9" customFormat="1" ht="19.5" customHeight="1" x14ac:dyDescent="0.25">
      <c r="B20" s="29">
        <v>2</v>
      </c>
      <c r="C20" s="19" t="s">
        <v>22</v>
      </c>
      <c r="D20" s="14"/>
      <c r="E20" s="17"/>
    </row>
    <row r="21" spans="2:9" customFormat="1" ht="19.5" customHeight="1" x14ac:dyDescent="0.25">
      <c r="B21" s="29" t="s">
        <v>5</v>
      </c>
      <c r="C21" s="19" t="s">
        <v>25</v>
      </c>
      <c r="D21" s="14"/>
      <c r="E21" s="17"/>
    </row>
    <row r="22" spans="2:9" customFormat="1" ht="19.5" customHeight="1" x14ac:dyDescent="0.25">
      <c r="B22" s="29" t="s">
        <v>3</v>
      </c>
      <c r="C22" s="19" t="s">
        <v>26</v>
      </c>
      <c r="D22" s="14"/>
      <c r="E22" s="17"/>
    </row>
    <row r="23" spans="2:9" customFormat="1" ht="19.5" customHeight="1" x14ac:dyDescent="0.25">
      <c r="B23" s="30" t="s">
        <v>1</v>
      </c>
      <c r="C23" s="19" t="s">
        <v>28</v>
      </c>
      <c r="D23" s="14"/>
      <c r="E23" s="17"/>
    </row>
    <row r="24" spans="2:9" customFormat="1" ht="19.5" customHeight="1" x14ac:dyDescent="0.25">
      <c r="B24" s="17"/>
      <c r="C24" s="17"/>
      <c r="D24" s="14"/>
      <c r="E24" s="17"/>
    </row>
    <row r="25" spans="2:9" customFormat="1" ht="19.5" customHeight="1" x14ac:dyDescent="0.25">
      <c r="B25" s="14"/>
      <c r="C25" s="15" t="s">
        <v>24</v>
      </c>
      <c r="D25" s="14"/>
      <c r="E25" s="17"/>
    </row>
    <row r="26" spans="2:9" customFormat="1" ht="19.5" customHeight="1" x14ac:dyDescent="0.25">
      <c r="B26" s="25">
        <v>1</v>
      </c>
      <c r="C26" s="19" t="s">
        <v>39</v>
      </c>
      <c r="D26" s="14"/>
      <c r="E26" s="17"/>
    </row>
    <row r="27" spans="2:9" customFormat="1" ht="19.5" customHeight="1" x14ac:dyDescent="0.25">
      <c r="B27" s="25">
        <v>2</v>
      </c>
      <c r="C27" s="19" t="s">
        <v>40</v>
      </c>
      <c r="D27" s="14"/>
      <c r="E27" s="17"/>
    </row>
    <row r="28" spans="2:9" customFormat="1" ht="19.5" customHeight="1" x14ac:dyDescent="0.25">
      <c r="B28" s="25">
        <v>3</v>
      </c>
      <c r="C28" s="19" t="s">
        <v>43</v>
      </c>
      <c r="D28" s="14"/>
      <c r="E28" s="17"/>
    </row>
    <row r="29" spans="2:9" customFormat="1" ht="19.5" customHeight="1" x14ac:dyDescent="0.25">
      <c r="B29" s="25">
        <v>4</v>
      </c>
      <c r="C29" s="19" t="s">
        <v>29</v>
      </c>
      <c r="D29" s="14"/>
      <c r="E29" s="17"/>
    </row>
    <row r="30" spans="2:9" customFormat="1" ht="19.5" customHeight="1" x14ac:dyDescent="0.25">
      <c r="B30" s="25">
        <v>5</v>
      </c>
      <c r="C30" s="19" t="s">
        <v>41</v>
      </c>
      <c r="D30" s="14"/>
      <c r="E30" s="17"/>
    </row>
    <row r="31" spans="2:9" customFormat="1" ht="19.5" customHeight="1" x14ac:dyDescent="0.25">
      <c r="B31" s="25">
        <v>6</v>
      </c>
      <c r="C31" s="17" t="s">
        <v>42</v>
      </c>
      <c r="D31" s="14"/>
      <c r="E31" s="17"/>
    </row>
    <row r="32" spans="2:9" customFormat="1" ht="19.5" customHeight="1" x14ac:dyDescent="0.25">
      <c r="B32" s="25">
        <v>7</v>
      </c>
      <c r="C32" s="19" t="s">
        <v>30</v>
      </c>
      <c r="D32" s="14"/>
      <c r="E32" s="17"/>
    </row>
    <row r="33" spans="2:5" customFormat="1" ht="19.5" customHeight="1" x14ac:dyDescent="0.25">
      <c r="B33" s="25">
        <v>8</v>
      </c>
      <c r="C33" s="19" t="s">
        <v>31</v>
      </c>
      <c r="D33" s="14"/>
      <c r="E33" s="17"/>
    </row>
    <row r="34" spans="2:5" customFormat="1" ht="19.5" customHeight="1" x14ac:dyDescent="0.25">
      <c r="B34" s="18"/>
      <c r="C34" s="19"/>
      <c r="D34" s="14"/>
      <c r="E34" s="17"/>
    </row>
    <row r="35" spans="2:5" customFormat="1" ht="19.5" customHeight="1" x14ac:dyDescent="0.25">
      <c r="B35" s="17"/>
      <c r="C35" s="17"/>
      <c r="D35" s="14"/>
      <c r="E35" s="17"/>
    </row>
    <row r="36" spans="2:5" customFormat="1" ht="19.5" customHeight="1" x14ac:dyDescent="0.25">
      <c r="B36" s="17"/>
      <c r="C36" s="17"/>
      <c r="D36" s="14"/>
      <c r="E36" s="17"/>
    </row>
    <row r="37" spans="2:5" customFormat="1" ht="19.5" customHeight="1" x14ac:dyDescent="0.25">
      <c r="B37" s="17"/>
      <c r="C37" s="17"/>
      <c r="D37" s="14"/>
      <c r="E37" s="17"/>
    </row>
    <row r="38" spans="2:5" customFormat="1" ht="19.5" customHeight="1" x14ac:dyDescent="0.25">
      <c r="B38" s="17"/>
      <c r="C38" s="17"/>
      <c r="D38" s="14"/>
      <c r="E38" s="17"/>
    </row>
    <row r="39" spans="2:5" customFormat="1" ht="12" customHeight="1" x14ac:dyDescent="0.25">
      <c r="B39" s="17"/>
      <c r="C39" s="17"/>
      <c r="D39" s="14"/>
      <c r="E39" s="17"/>
    </row>
    <row r="40" spans="2:5" customFormat="1" ht="12" customHeight="1" x14ac:dyDescent="0.25">
      <c r="B40" s="17"/>
      <c r="C40" s="17"/>
      <c r="D40" s="14"/>
      <c r="E40" s="17"/>
    </row>
    <row r="41" spans="2:5" customFormat="1" ht="12" customHeight="1" x14ac:dyDescent="0.25">
      <c r="B41" s="17"/>
      <c r="C41" s="17"/>
      <c r="D41" s="14"/>
      <c r="E41" s="17"/>
    </row>
    <row r="42" spans="2:5" customFormat="1" ht="12" customHeight="1" x14ac:dyDescent="0.25">
      <c r="B42" s="17"/>
      <c r="C42" s="17"/>
      <c r="D42" s="14"/>
      <c r="E42" s="17"/>
    </row>
    <row r="43" spans="2:5" customFormat="1" ht="12" customHeight="1" x14ac:dyDescent="0.25">
      <c r="B43" s="17"/>
      <c r="C43" s="17"/>
      <c r="D43" s="14"/>
      <c r="E43" s="17"/>
    </row>
    <row r="44" spans="2:5" customFormat="1" ht="12" customHeight="1" x14ac:dyDescent="0.25">
      <c r="B44" s="17"/>
      <c r="C44" s="17"/>
      <c r="D44" s="14"/>
      <c r="E44" s="17"/>
    </row>
    <row r="45" spans="2:5" customFormat="1" ht="12" customHeight="1" x14ac:dyDescent="0.25">
      <c r="B45" s="17"/>
      <c r="C45" s="17"/>
      <c r="D45" s="14"/>
      <c r="E45" s="17"/>
    </row>
    <row r="46" spans="2:5" customFormat="1" ht="12" customHeight="1" x14ac:dyDescent="0.25">
      <c r="B46" s="17"/>
      <c r="C46" s="17"/>
      <c r="D46" s="14"/>
      <c r="E46" s="17"/>
    </row>
    <row r="47" spans="2:5" customFormat="1" ht="12" customHeight="1" x14ac:dyDescent="0.25">
      <c r="B47" s="17"/>
      <c r="C47" s="17"/>
      <c r="D47" s="14"/>
      <c r="E47" s="17"/>
    </row>
    <row r="48" spans="2:5" customFormat="1" ht="12" customHeight="1" x14ac:dyDescent="0.25">
      <c r="B48" s="17"/>
      <c r="C48" s="17"/>
      <c r="D48" s="14"/>
      <c r="E48" s="17"/>
    </row>
    <row r="49" spans="2:5" customFormat="1" ht="12" customHeight="1" x14ac:dyDescent="0.25">
      <c r="B49" s="17"/>
      <c r="C49" s="17"/>
      <c r="D49" s="14"/>
      <c r="E49" s="17"/>
    </row>
    <row r="50" spans="2:5" customFormat="1" ht="12" customHeight="1" x14ac:dyDescent="0.25">
      <c r="B50" s="17"/>
      <c r="C50" s="17"/>
      <c r="D50" s="14"/>
      <c r="E50" s="17"/>
    </row>
    <row r="51" spans="2:5" customFormat="1" ht="12" customHeight="1" x14ac:dyDescent="0.25">
      <c r="B51" s="17"/>
      <c r="C51" s="17"/>
      <c r="D51" s="14"/>
      <c r="E51" s="17"/>
    </row>
    <row r="52" spans="2:5" customFormat="1" ht="12" customHeight="1" x14ac:dyDescent="0.25">
      <c r="B52" s="17"/>
      <c r="C52" s="17"/>
      <c r="D52" s="14"/>
      <c r="E52" s="17"/>
    </row>
    <row r="53" spans="2:5" customFormat="1" ht="12" customHeight="1" x14ac:dyDescent="0.25">
      <c r="B53" s="17"/>
      <c r="C53" s="17"/>
      <c r="D53" s="14"/>
      <c r="E53" s="17"/>
    </row>
    <row r="54" spans="2:5" customFormat="1" ht="12" customHeight="1" x14ac:dyDescent="0.25">
      <c r="B54" s="17"/>
      <c r="C54" s="17"/>
      <c r="D54" s="14"/>
      <c r="E54" s="17"/>
    </row>
    <row r="55" spans="2:5" customFormat="1" ht="12" customHeight="1" x14ac:dyDescent="0.25">
      <c r="B55" s="17"/>
      <c r="C55" s="17"/>
      <c r="D55" s="14"/>
      <c r="E55" s="17"/>
    </row>
    <row r="56" spans="2:5" customFormat="1" ht="12" customHeight="1" x14ac:dyDescent="0.25">
      <c r="B56" s="17"/>
      <c r="C56" s="17"/>
      <c r="D56" s="14"/>
      <c r="E56" s="17"/>
    </row>
    <row r="57" spans="2:5" customFormat="1" ht="12" customHeight="1" x14ac:dyDescent="0.25">
      <c r="B57" s="17"/>
      <c r="C57" s="17"/>
      <c r="D57" s="14"/>
      <c r="E57" s="17"/>
    </row>
    <row r="58" spans="2:5" customFormat="1" ht="12" customHeight="1" x14ac:dyDescent="0.25">
      <c r="B58" s="17"/>
      <c r="C58" s="17"/>
      <c r="D58" s="14"/>
      <c r="E58" s="17"/>
    </row>
    <row r="59" spans="2:5" customFormat="1" ht="15.75" x14ac:dyDescent="0.25">
      <c r="B59" s="17"/>
      <c r="C59" s="17"/>
      <c r="D59" s="14"/>
      <c r="E59" s="17"/>
    </row>
    <row r="60" spans="2:5" customFormat="1" ht="15.75" x14ac:dyDescent="0.25">
      <c r="B60" s="17"/>
      <c r="C60" s="17"/>
      <c r="D60" s="14"/>
      <c r="E60" s="17"/>
    </row>
  </sheetData>
  <mergeCells count="10">
    <mergeCell ref="D6:K6"/>
    <mergeCell ref="D10:K10"/>
    <mergeCell ref="B2:C5"/>
    <mergeCell ref="E2:G2"/>
    <mergeCell ref="H2:J2"/>
    <mergeCell ref="K2:K4"/>
    <mergeCell ref="D3:D4"/>
    <mergeCell ref="G3:G4"/>
    <mergeCell ref="H3:I3"/>
    <mergeCell ref="J3:J4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62" orientation="landscape" horizontalDpi="300" verticalDpi="300" r:id="rId1"/>
  <headerFooter alignWithMargins="0">
    <oddFooter>&amp;R&amp;P/&amp;N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1ABD651E95224AB90FFF9CC10435A7" ma:contentTypeVersion="9" ma:contentTypeDescription="Crée un document." ma:contentTypeScope="" ma:versionID="89c45b6961c7436750fe00827fe8e557">
  <xsd:schema xmlns:xsd="http://www.w3.org/2001/XMLSchema" xmlns:xs="http://www.w3.org/2001/XMLSchema" xmlns:p="http://schemas.microsoft.com/office/2006/metadata/properties" xmlns:ns3="9aa39627-2565-4165-a80e-99d1bd81a224" xmlns:ns4="a803bb3e-4092-44a4-9625-aaa54cf7ba31" targetNamespace="http://schemas.microsoft.com/office/2006/metadata/properties" ma:root="true" ma:fieldsID="f98c8e45f88b9a05f635cc8ef03e7093" ns3:_="" ns4:_="">
    <xsd:import namespace="9aa39627-2565-4165-a80e-99d1bd81a224"/>
    <xsd:import namespace="a803bb3e-4092-44a4-9625-aaa54cf7ba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39627-2565-4165-a80e-99d1bd81a2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03bb3e-4092-44a4-9625-aaa54cf7ba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D1FB768-5B2B-4A7C-ABC8-C55ACCA5A3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a39627-2565-4165-a80e-99d1bd81a224"/>
    <ds:schemaRef ds:uri="a803bb3e-4092-44a4-9625-aaa54cf7ba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C3DA4A-908A-4EA5-86BA-3BDA9C58D6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4CADAFB-F7BB-4BFF-BBCD-0EA7B623BDE5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9aa39627-2565-4165-a80e-99d1bd81a224"/>
    <ds:schemaRef ds:uri="a803bb3e-4092-44a4-9625-aaa54cf7ba31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24</vt:i4>
      </vt:variant>
    </vt:vector>
  </HeadingPairs>
  <TitlesOfParts>
    <vt:vector size="36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'01'!Impression_des_titres</vt:lpstr>
      <vt:lpstr>'02'!Impression_des_titres</vt:lpstr>
      <vt:lpstr>'03'!Impression_des_titres</vt:lpstr>
      <vt:lpstr>'04'!Impression_des_titres</vt:lpstr>
      <vt:lpstr>'05'!Impression_des_titres</vt:lpstr>
      <vt:lpstr>'06'!Impression_des_titres</vt:lpstr>
      <vt:lpstr>'07'!Impression_des_titres</vt:lpstr>
      <vt:lpstr>'08'!Impression_des_titres</vt:lpstr>
      <vt:lpstr>'09'!Impression_des_titres</vt:lpstr>
      <vt:lpstr>'10'!Impression_des_titres</vt:lpstr>
      <vt:lpstr>'11'!Impression_des_titres</vt:lpstr>
      <vt:lpstr>'12'!Impression_des_titres</vt:lpstr>
      <vt:lpstr>'01'!Zone_d_impression</vt:lpstr>
      <vt:lpstr>'02'!Zone_d_impression</vt:lpstr>
      <vt:lpstr>'03'!Zone_d_impression</vt:lpstr>
      <vt:lpstr>'04'!Zone_d_impression</vt:lpstr>
      <vt:lpstr>'05'!Zone_d_impression</vt:lpstr>
      <vt:lpstr>'06'!Zone_d_impression</vt:lpstr>
      <vt:lpstr>'07'!Zone_d_impression</vt:lpstr>
      <vt:lpstr>'08'!Zone_d_impression</vt:lpstr>
      <vt:lpstr>'09'!Zone_d_impression</vt:lpstr>
      <vt:lpstr>'10'!Zone_d_impression</vt:lpstr>
      <vt:lpstr>'11'!Zone_d_impression</vt:lpstr>
      <vt:lpstr>'12'!Zone_d_impression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Colette ABRUZZESE</dc:creator>
  <cp:lastModifiedBy>Baptiste BAUDELET</cp:lastModifiedBy>
  <dcterms:created xsi:type="dcterms:W3CDTF">2019-11-20T10:35:37Z</dcterms:created>
  <dcterms:modified xsi:type="dcterms:W3CDTF">2021-12-15T17:34:20Z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0x010100681ABD651E95224AB90FFF9CC10435A7</vt:lpwstr>
  </property>
</Properties>
</file>